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2027\МЕНЮ\ежедневное меню\"/>
    </mc:Choice>
  </mc:AlternateContent>
  <xr:revisionPtr revIDLastSave="0" documentId="13_ncr:1_{F1EA1A9E-5686-438D-838F-AC28C30C9952}" xr6:coauthVersionLast="45" xr6:coauthVersionMax="47" xr10:uidLastSave="{00000000-0000-0000-0000-000000000000}"/>
  <bookViews>
    <workbookView xWindow="-120" yWindow="-120" windowWidth="20730" windowHeight="11160" xr2:uid="{2D1C2225-9A33-4540-BFA1-44F829DB9F8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5" i="1" l="1"/>
  <c r="I235" i="1"/>
  <c r="H235" i="1"/>
  <c r="G235" i="1"/>
  <c r="F235" i="1"/>
  <c r="J234" i="1"/>
  <c r="I234" i="1"/>
  <c r="H234" i="1"/>
  <c r="G234" i="1"/>
  <c r="F234" i="1"/>
  <c r="J214" i="1"/>
  <c r="I214" i="1"/>
  <c r="H214" i="1"/>
  <c r="G214" i="1"/>
  <c r="F214" i="1"/>
  <c r="J191" i="1"/>
  <c r="I191" i="1"/>
  <c r="H191" i="1"/>
  <c r="G191" i="1"/>
  <c r="F191" i="1"/>
  <c r="J167" i="1"/>
  <c r="I167" i="1"/>
  <c r="H167" i="1"/>
  <c r="G167" i="1"/>
  <c r="F167" i="1"/>
  <c r="J144" i="1"/>
  <c r="I144" i="1"/>
  <c r="H144" i="1"/>
  <c r="G144" i="1"/>
  <c r="F144" i="1"/>
  <c r="J120" i="1"/>
  <c r="I120" i="1"/>
  <c r="H120" i="1"/>
  <c r="G120" i="1"/>
  <c r="F120" i="1"/>
  <c r="J98" i="1"/>
  <c r="I98" i="1"/>
  <c r="H98" i="1"/>
  <c r="G98" i="1"/>
  <c r="F98" i="1"/>
  <c r="J74" i="1"/>
  <c r="I74" i="1"/>
  <c r="H74" i="1"/>
  <c r="G74" i="1"/>
  <c r="F74" i="1"/>
  <c r="J52" i="1"/>
  <c r="I52" i="1"/>
  <c r="H52" i="1"/>
  <c r="G52" i="1"/>
  <c r="F52" i="1"/>
  <c r="J30" i="1"/>
  <c r="I30" i="1"/>
  <c r="H30" i="1"/>
  <c r="G30" i="1"/>
  <c r="F30" i="1"/>
  <c r="L230" i="1" l="1"/>
  <c r="L221" i="1"/>
  <c r="L210" i="1"/>
  <c r="L201" i="1"/>
  <c r="L187" i="1"/>
  <c r="L177" i="1"/>
  <c r="L163" i="1"/>
  <c r="L153" i="1"/>
  <c r="L140" i="1"/>
  <c r="L130" i="1"/>
  <c r="L116" i="1"/>
  <c r="L107" i="1"/>
  <c r="L94" i="1"/>
  <c r="L84" i="1"/>
  <c r="L70" i="1"/>
  <c r="L60" i="1"/>
  <c r="L48" i="1"/>
  <c r="L38" i="1"/>
  <c r="L25" i="1"/>
  <c r="L15" i="1"/>
  <c r="A131" i="1"/>
  <c r="B235" i="1"/>
  <c r="A235" i="1"/>
  <c r="J230" i="1"/>
  <c r="I230" i="1"/>
  <c r="H230" i="1"/>
  <c r="G230" i="1"/>
  <c r="F230" i="1"/>
  <c r="B222" i="1"/>
  <c r="A222" i="1"/>
  <c r="J221" i="1"/>
  <c r="I221" i="1"/>
  <c r="H221" i="1"/>
  <c r="G221" i="1"/>
  <c r="F221" i="1"/>
  <c r="B215" i="1"/>
  <c r="A215" i="1"/>
  <c r="J210" i="1"/>
  <c r="I210" i="1"/>
  <c r="H210" i="1"/>
  <c r="G210" i="1"/>
  <c r="F210" i="1"/>
  <c r="B202" i="1"/>
  <c r="A202" i="1"/>
  <c r="J201" i="1"/>
  <c r="I201" i="1"/>
  <c r="H201" i="1"/>
  <c r="G201" i="1"/>
  <c r="F201" i="1"/>
  <c r="B192" i="1"/>
  <c r="A192" i="1"/>
  <c r="J187" i="1"/>
  <c r="I187" i="1"/>
  <c r="H187" i="1"/>
  <c r="G187" i="1"/>
  <c r="F187" i="1"/>
  <c r="B178" i="1"/>
  <c r="A178" i="1"/>
  <c r="J177" i="1"/>
  <c r="I177" i="1"/>
  <c r="H177" i="1"/>
  <c r="G177" i="1"/>
  <c r="F177" i="1"/>
  <c r="B168" i="1"/>
  <c r="A168" i="1"/>
  <c r="J163" i="1"/>
  <c r="I163" i="1"/>
  <c r="H163" i="1"/>
  <c r="G163" i="1"/>
  <c r="F163" i="1"/>
  <c r="B154" i="1"/>
  <c r="A154" i="1"/>
  <c r="J153" i="1"/>
  <c r="I153" i="1"/>
  <c r="H153" i="1"/>
  <c r="G153" i="1"/>
  <c r="F153" i="1"/>
  <c r="B145" i="1"/>
  <c r="A145" i="1"/>
  <c r="J140" i="1"/>
  <c r="I140" i="1"/>
  <c r="H140" i="1"/>
  <c r="G140" i="1"/>
  <c r="F140" i="1"/>
  <c r="B131" i="1"/>
  <c r="J130" i="1"/>
  <c r="J145" i="1" s="1"/>
  <c r="I130" i="1"/>
  <c r="I145" i="1" s="1"/>
  <c r="H130" i="1"/>
  <c r="H145" i="1" s="1"/>
  <c r="G130" i="1"/>
  <c r="G145" i="1" s="1"/>
  <c r="F130" i="1"/>
  <c r="F145" i="1" s="1"/>
  <c r="B121" i="1"/>
  <c r="A121" i="1"/>
  <c r="J116" i="1"/>
  <c r="I116" i="1"/>
  <c r="H116" i="1"/>
  <c r="G116" i="1"/>
  <c r="F116" i="1"/>
  <c r="B108" i="1"/>
  <c r="A108" i="1"/>
  <c r="J107" i="1"/>
  <c r="I107" i="1"/>
  <c r="H107" i="1"/>
  <c r="G107" i="1"/>
  <c r="F107" i="1"/>
  <c r="B99" i="1"/>
  <c r="A99" i="1"/>
  <c r="J94" i="1"/>
  <c r="I94" i="1"/>
  <c r="H94" i="1"/>
  <c r="G94" i="1"/>
  <c r="F94" i="1"/>
  <c r="B85" i="1"/>
  <c r="A85" i="1"/>
  <c r="J84" i="1"/>
  <c r="I84" i="1"/>
  <c r="H84" i="1"/>
  <c r="G84" i="1"/>
  <c r="F84" i="1"/>
  <c r="B75" i="1"/>
  <c r="A75" i="1"/>
  <c r="J70" i="1"/>
  <c r="I70" i="1"/>
  <c r="H70" i="1"/>
  <c r="G70" i="1"/>
  <c r="F70" i="1"/>
  <c r="B61" i="1"/>
  <c r="A61" i="1"/>
  <c r="J60" i="1"/>
  <c r="I60" i="1"/>
  <c r="H60" i="1"/>
  <c r="G60" i="1"/>
  <c r="F60" i="1"/>
  <c r="B53" i="1"/>
  <c r="A53" i="1"/>
  <c r="J48" i="1"/>
  <c r="I48" i="1"/>
  <c r="H48" i="1"/>
  <c r="G48" i="1"/>
  <c r="F48" i="1"/>
  <c r="B39" i="1"/>
  <c r="A39" i="1"/>
  <c r="J38" i="1"/>
  <c r="I38" i="1"/>
  <c r="H38" i="1"/>
  <c r="G38" i="1"/>
  <c r="F38" i="1"/>
  <c r="B31" i="1"/>
  <c r="A31" i="1"/>
  <c r="B16" i="1"/>
  <c r="A16" i="1"/>
  <c r="G25" i="1"/>
  <c r="H25" i="1"/>
  <c r="I25" i="1"/>
  <c r="J25" i="1"/>
  <c r="F25" i="1"/>
  <c r="G15" i="1"/>
  <c r="H15" i="1"/>
  <c r="I15" i="1"/>
  <c r="J15" i="1"/>
  <c r="F15" i="1"/>
  <c r="F75" i="1" l="1"/>
  <c r="J75" i="1"/>
  <c r="F99" i="1"/>
  <c r="H99" i="1"/>
  <c r="J99" i="1"/>
  <c r="F121" i="1"/>
  <c r="H121" i="1"/>
  <c r="J121" i="1"/>
  <c r="G168" i="1"/>
  <c r="I168" i="1"/>
  <c r="G192" i="1"/>
  <c r="I192" i="1"/>
  <c r="G215" i="1"/>
  <c r="I215" i="1"/>
  <c r="F215" i="1"/>
  <c r="H215" i="1"/>
  <c r="J215" i="1"/>
  <c r="H75" i="1"/>
  <c r="G121" i="1"/>
  <c r="I121" i="1"/>
  <c r="F168" i="1"/>
  <c r="H168" i="1"/>
  <c r="J168" i="1"/>
  <c r="F192" i="1"/>
  <c r="H192" i="1"/>
  <c r="J192" i="1"/>
  <c r="G75" i="1"/>
  <c r="I75" i="1"/>
  <c r="G99" i="1"/>
  <c r="I99" i="1"/>
  <c r="F31" i="1"/>
  <c r="I31" i="1"/>
  <c r="G31" i="1"/>
  <c r="F53" i="1"/>
  <c r="H53" i="1"/>
  <c r="J53" i="1"/>
  <c r="I53" i="1"/>
  <c r="L31" i="1"/>
  <c r="L53" i="1"/>
  <c r="L75" i="1"/>
  <c r="L99" i="1"/>
  <c r="L121" i="1"/>
  <c r="L145" i="1"/>
  <c r="L168" i="1"/>
  <c r="L192" i="1"/>
  <c r="L215" i="1"/>
  <c r="L235" i="1"/>
  <c r="G53" i="1"/>
  <c r="J31" i="1"/>
  <c r="H31" i="1"/>
  <c r="F236" i="1" l="1"/>
  <c r="I236" i="1"/>
  <c r="L236" i="1"/>
  <c r="J236" i="1"/>
  <c r="H236" i="1"/>
  <c r="G236" i="1"/>
</calcChain>
</file>

<file path=xl/sharedStrings.xml><?xml version="1.0" encoding="utf-8"?>
<sst xmlns="http://schemas.openxmlformats.org/spreadsheetml/2006/main" count="426" uniqueCount="132">
  <si>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</si>
  <si>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</si>
  <si>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</si>
  <si>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</si>
  <si>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</si>
  <si>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</si>
  <si>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</si>
  <si>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</si>
  <si>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</si>
  <si>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</si>
  <si>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</si>
  <si>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</si>
  <si>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</si>
  <si>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</si>
  <si>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</si>
  <si>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</si>
  <si>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</si>
  <si>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</si>
  <si>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</si>
  <si>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</si>
  <si>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</si>
  <si>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</si>
  <si>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</si>
  <si>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</si>
  <si>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</si>
  <si>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</si>
  <si>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</si>
  <si>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</si>
  <si>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</si>
  <si>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</si>
  <si>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</si>
  <si>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</si>
  <si>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</si>
  <si>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</si>
  <si>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</si>
  <si>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</si>
  <si>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</si>
  <si>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</si>
  <si>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</si>
  <si>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</t>
  </si>
  <si>
    <t>Масло сливочное</t>
  </si>
  <si>
    <t>Сыр твердый порциями</t>
  </si>
  <si>
    <t>Яйцо вареное</t>
  </si>
  <si>
    <t>Батон нарезной</t>
  </si>
  <si>
    <t>Чай с лимоном</t>
  </si>
  <si>
    <t>Фрукт свежий, сезонный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</si>
  <si>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</si>
  <si>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</si>
  <si>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</si>
  <si>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</si>
  <si>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</si>
  <si>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</si>
  <si>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Хлеб пшеничный витаминизированный</t>
  </si>
  <si>
    <t>Хлеб ржаной</t>
  </si>
  <si>
    <t>Кисломолочный продукт</t>
  </si>
  <si>
    <t>Пирожки печеные из сдобного теста с капустным фаршем</t>
  </si>
  <si>
    <t>булочное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</si>
  <si>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</si>
  <si>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</si>
  <si>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</si>
  <si>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</si>
  <si>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</si>
  <si>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</si>
  <si>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</si>
  <si>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</si>
  <si>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54-3с</t>
  </si>
  <si>
    <t>54-8р</t>
  </si>
  <si>
    <t>Булочка сахарная</t>
  </si>
  <si>
    <t xml:space="preserve">ПР </t>
  </si>
  <si>
    <t>Плов из отварной говядины</t>
  </si>
  <si>
    <t>Кофейный напиток с молоком</t>
  </si>
  <si>
    <t>54-11м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</si>
  <si>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</si>
  <si>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</si>
  <si>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</si>
  <si>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</si>
  <si>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</si>
  <si>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</si>
  <si>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Сок фруктовый</t>
  </si>
  <si>
    <t>Ватрушки с повидлом</t>
  </si>
  <si>
    <t>Каша молочная "Дружба" с маслом сливочным</t>
  </si>
  <si>
    <t>Чай с сахаром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</si>
  <si>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</si>
  <si>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</si>
  <si>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</si>
  <si>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Компот из яблок и ягод</t>
  </si>
  <si>
    <t>547.1</t>
  </si>
  <si>
    <t>54-5хн-20.1</t>
  </si>
  <si>
    <t>Полдник</t>
  </si>
  <si>
    <t>Косичка с сахаром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</si>
  <si>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</si>
  <si>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</si>
  <si>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</si>
  <si>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128/505</t>
  </si>
  <si>
    <t>Салат из белокочанной капусты со свеклой и морковью</t>
  </si>
  <si>
    <t>Суп-харчо</t>
  </si>
  <si>
    <t>Рагу из курицы</t>
  </si>
  <si>
    <t>Компот из смеси сухофруктов</t>
  </si>
  <si>
    <t>54-22м-20</t>
  </si>
  <si>
    <t>Пирожки печеные из сдобного теста с картофелем</t>
  </si>
  <si>
    <t xml:space="preserve">Каша манная молочная 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</si>
  <si>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</si>
  <si>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</si>
  <si>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</si>
  <si>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106/107</t>
  </si>
  <si>
    <t>444/505</t>
  </si>
  <si>
    <t>Плюшка Московская</t>
  </si>
  <si>
    <t xml:space="preserve">Омлет натуральный </t>
  </si>
  <si>
    <t>Кондитерское изделие (печенье)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</si>
  <si>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</si>
  <si>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</si>
  <si>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</si>
  <si>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Свекла отварная дольками</t>
  </si>
  <si>
    <t>Бефстроганов из отварной говядины</t>
  </si>
  <si>
    <t>54-1м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</si>
  <si>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</si>
  <si>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</si>
  <si>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</si>
  <si>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>Пирожки печеные из дрожжевого теста с капустой и яйцом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</si>
  <si>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</si>
  <si>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</si>
  <si>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</si>
  <si>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Пирожки печеные из сдобного теста с повидлом</t>
  </si>
  <si>
    <t>Макароны отварные с сыром</t>
  </si>
  <si>
    <t>54-3г-20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</si>
  <si>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</si>
  <si>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</si>
  <si>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</si>
  <si>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Булочка веснушка</t>
  </si>
  <si>
    <t>МОУ "СОШ №43 имени В.Ф. Маргелова"</t>
  </si>
  <si>
    <t>Директор</t>
  </si>
  <si>
    <t>Гуркина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</si>
</sst>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5" fillId="0" borderId="5" xfId="0" applyFont="1" applyBorder="1" applyAlignment="1" applyProtection="1">
      <alignment horizontal="right"/>
      <protection locked="0"/>
    </xf>
    <xf numFmtId="0" fontId="0" fillId="0" borderId="5" xfId="0" applyFont="1" applyBorder="1" applyAlignment="1" applyProtection="1">
      <alignment horizontal="right"/>
      <protection locked="0"/>
    </xf>
    <xf numFmtId="0" fontId="0" fillId="0" borderId="2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0" fillId="4" borderId="2" xfId="0" applyFill="1" applyBorder="1"/>
    <xf numFmtId="0" fontId="0" fillId="4" borderId="4" xfId="0" applyFill="1" applyBorder="1"/>
    <xf numFmtId="0" fontId="2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236"/>
  <sheetViews>
    <sheetView tabSelected="1" workbookViewId="0">
      <pane xSplit="4" ySplit="5" topLeftCell="E157" activePane="bottomRight" state="frozen"/>
      <selection pane="topRight" activeCell="E1" sqref="E1"/>
      <selection pane="bottomLeft" activeCell="A6" sqref="A6"/>
      <selection pane="bottomRight" activeCell="K4" sqref="K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129</v>
      </c>
      <c r="D1" s="53"/>
      <c r="E1" s="53"/>
      <c r="F1" s="12" t="s">
        <v>16</v>
      </c>
      <c r="G1" s="2" t="s">
        <v>17</v>
      </c>
      <c r="H1" s="54" t="s">
        <v>130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131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7" t="s">
        <v>39</v>
      </c>
      <c r="F6" s="58">
        <v>200</v>
      </c>
      <c r="G6" s="58">
        <v>4.2</v>
      </c>
      <c r="H6" s="58">
        <v>7.6</v>
      </c>
      <c r="I6" s="58">
        <v>30.2</v>
      </c>
      <c r="J6" s="58">
        <v>206.4</v>
      </c>
      <c r="K6" s="59">
        <v>173</v>
      </c>
      <c r="L6" s="39"/>
    </row>
    <row r="7" spans="1:12" ht="15" x14ac:dyDescent="0.25">
      <c r="A7" s="23"/>
      <c r="B7" s="15"/>
      <c r="C7" s="11"/>
      <c r="D7" s="8"/>
      <c r="E7" s="60" t="s">
        <v>40</v>
      </c>
      <c r="F7" s="61">
        <v>10</v>
      </c>
      <c r="G7" s="61">
        <v>0.1</v>
      </c>
      <c r="H7" s="61">
        <v>7.2</v>
      </c>
      <c r="I7" s="61">
        <v>0.13</v>
      </c>
      <c r="J7" s="61">
        <v>65.72</v>
      </c>
      <c r="K7" s="62">
        <v>14</v>
      </c>
      <c r="L7" s="55"/>
    </row>
    <row r="8" spans="1:12" ht="15" x14ac:dyDescent="0.25">
      <c r="A8" s="23"/>
      <c r="B8" s="15"/>
      <c r="C8" s="11"/>
      <c r="D8" s="8"/>
      <c r="E8" s="60" t="s">
        <v>41</v>
      </c>
      <c r="F8" s="61">
        <v>10</v>
      </c>
      <c r="G8" s="61">
        <v>2.2999999999999998</v>
      </c>
      <c r="H8" s="61">
        <v>2.95</v>
      </c>
      <c r="I8" s="61">
        <v>0</v>
      </c>
      <c r="J8" s="61">
        <v>47</v>
      </c>
      <c r="K8" s="62">
        <v>15</v>
      </c>
      <c r="L8" s="55"/>
    </row>
    <row r="9" spans="1:12" ht="15" x14ac:dyDescent="0.25">
      <c r="A9" s="23"/>
      <c r="B9" s="15"/>
      <c r="C9" s="11"/>
      <c r="D9" s="56" t="s">
        <v>26</v>
      </c>
      <c r="E9" s="63" t="s">
        <v>42</v>
      </c>
      <c r="F9" s="64">
        <v>40</v>
      </c>
      <c r="G9" s="64">
        <v>5.0999999999999996</v>
      </c>
      <c r="H9" s="64">
        <v>4.5999999999999996</v>
      </c>
      <c r="I9" s="64">
        <v>0.3</v>
      </c>
      <c r="J9" s="64">
        <v>63</v>
      </c>
      <c r="K9" s="65">
        <v>209</v>
      </c>
      <c r="L9" s="41"/>
    </row>
    <row r="10" spans="1:12" ht="15" x14ac:dyDescent="0.25">
      <c r="A10" s="23"/>
      <c r="B10" s="15"/>
      <c r="C10" s="11"/>
      <c r="D10" s="7" t="s">
        <v>23</v>
      </c>
      <c r="E10" s="63" t="s">
        <v>43</v>
      </c>
      <c r="F10" s="64">
        <v>40</v>
      </c>
      <c r="G10" s="64">
        <v>2.6</v>
      </c>
      <c r="H10" s="64">
        <v>0.8</v>
      </c>
      <c r="I10" s="64">
        <v>18.399999999999999</v>
      </c>
      <c r="J10" s="64">
        <v>92</v>
      </c>
      <c r="K10" s="65" t="s">
        <v>46</v>
      </c>
      <c r="L10" s="41"/>
    </row>
    <row r="11" spans="1:12" ht="15" x14ac:dyDescent="0.25">
      <c r="A11" s="23"/>
      <c r="B11" s="15"/>
      <c r="C11" s="11"/>
      <c r="D11" s="7" t="s">
        <v>22</v>
      </c>
      <c r="E11" s="63" t="s">
        <v>44</v>
      </c>
      <c r="F11" s="64">
        <v>200</v>
      </c>
      <c r="G11" s="64">
        <v>0.2</v>
      </c>
      <c r="H11" s="64">
        <v>0</v>
      </c>
      <c r="I11" s="64">
        <v>10.199999999999999</v>
      </c>
      <c r="J11" s="64">
        <v>41</v>
      </c>
      <c r="K11" s="65">
        <v>377</v>
      </c>
      <c r="L11" s="41"/>
    </row>
    <row r="12" spans="1:12" ht="15" x14ac:dyDescent="0.25">
      <c r="A12" s="23"/>
      <c r="B12" s="15"/>
      <c r="C12" s="11"/>
      <c r="D12" s="7" t="s">
        <v>24</v>
      </c>
      <c r="E12" s="63" t="s">
        <v>45</v>
      </c>
      <c r="F12" s="64">
        <v>150</v>
      </c>
      <c r="G12" s="64">
        <v>2.1</v>
      </c>
      <c r="H12" s="64">
        <v>0.45</v>
      </c>
      <c r="I12" s="64">
        <v>24</v>
      </c>
      <c r="J12" s="64">
        <v>108.45</v>
      </c>
      <c r="K12" s="65" t="s">
        <v>46</v>
      </c>
      <c r="L12" s="41"/>
    </row>
    <row r="13" spans="1:12" ht="15" x14ac:dyDescent="0.25">
      <c r="A13" s="23"/>
      <c r="B13" s="15"/>
      <c r="C13" s="11"/>
      <c r="D13" s="6"/>
      <c r="E13" s="40"/>
      <c r="F13" s="41"/>
      <c r="G13" s="41"/>
      <c r="H13" s="41"/>
      <c r="I13" s="41"/>
      <c r="J13" s="41"/>
      <c r="K13" s="42"/>
      <c r="L13" s="41"/>
    </row>
    <row r="14" spans="1:12" ht="15" x14ac:dyDescent="0.25">
      <c r="A14" s="23"/>
      <c r="B14" s="15"/>
      <c r="C14" s="11"/>
      <c r="D14" s="6"/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650</v>
      </c>
      <c r="G15" s="19">
        <f t="shared" ref="G15:J15" si="0">SUM(G6:G14)</f>
        <v>16.599999999999998</v>
      </c>
      <c r="H15" s="19">
        <f t="shared" si="0"/>
        <v>23.6</v>
      </c>
      <c r="I15" s="19">
        <f t="shared" si="0"/>
        <v>83.23</v>
      </c>
      <c r="J15" s="19">
        <f t="shared" si="0"/>
        <v>623.57000000000005</v>
      </c>
      <c r="K15" s="25"/>
      <c r="L15" s="19">
        <f t="shared" ref="L15" si="1"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63" t="s">
        <v>47</v>
      </c>
      <c r="F16" s="64">
        <v>60</v>
      </c>
      <c r="G16" s="64">
        <v>1.806</v>
      </c>
      <c r="H16" s="64">
        <v>0.114</v>
      </c>
      <c r="I16" s="64">
        <v>3.786</v>
      </c>
      <c r="J16" s="64">
        <v>23.28</v>
      </c>
      <c r="K16" s="65">
        <v>131</v>
      </c>
      <c r="L16" s="41"/>
    </row>
    <row r="17" spans="1:12" ht="25.5" x14ac:dyDescent="0.25">
      <c r="A17" s="23"/>
      <c r="B17" s="15"/>
      <c r="C17" s="11"/>
      <c r="D17" s="7" t="s">
        <v>27</v>
      </c>
      <c r="E17" s="63" t="s">
        <v>48</v>
      </c>
      <c r="F17" s="64">
        <v>200</v>
      </c>
      <c r="G17" s="64">
        <v>4.62</v>
      </c>
      <c r="H17" s="64">
        <v>5.62</v>
      </c>
      <c r="I17" s="64">
        <v>5.68</v>
      </c>
      <c r="J17" s="64">
        <v>92.02</v>
      </c>
      <c r="K17" s="65">
        <v>88</v>
      </c>
      <c r="L17" s="41"/>
    </row>
    <row r="18" spans="1:12" ht="15" x14ac:dyDescent="0.25">
      <c r="A18" s="23"/>
      <c r="B18" s="15"/>
      <c r="C18" s="11"/>
      <c r="D18" s="7" t="s">
        <v>28</v>
      </c>
      <c r="E18" s="63" t="s">
        <v>49</v>
      </c>
      <c r="F18" s="64">
        <v>90</v>
      </c>
      <c r="G18" s="64">
        <v>8.3000000000000007</v>
      </c>
      <c r="H18" s="64">
        <v>3.07</v>
      </c>
      <c r="I18" s="64">
        <v>6.44</v>
      </c>
      <c r="J18" s="64">
        <v>114.49</v>
      </c>
      <c r="K18" s="65">
        <v>411</v>
      </c>
      <c r="L18" s="41"/>
    </row>
    <row r="19" spans="1:12" ht="15" x14ac:dyDescent="0.25">
      <c r="A19" s="23"/>
      <c r="B19" s="15"/>
      <c r="C19" s="11"/>
      <c r="D19" s="7" t="s">
        <v>29</v>
      </c>
      <c r="E19" s="63" t="s">
        <v>50</v>
      </c>
      <c r="F19" s="64">
        <v>150</v>
      </c>
      <c r="G19" s="64">
        <v>5.5</v>
      </c>
      <c r="H19" s="64">
        <v>4.8</v>
      </c>
      <c r="I19" s="64">
        <v>38.299999999999997</v>
      </c>
      <c r="J19" s="64">
        <v>191</v>
      </c>
      <c r="K19" s="65">
        <v>334</v>
      </c>
      <c r="L19" s="41"/>
    </row>
    <row r="20" spans="1:12" ht="15" x14ac:dyDescent="0.25">
      <c r="A20" s="23"/>
      <c r="B20" s="15"/>
      <c r="C20" s="11"/>
      <c r="D20" s="7" t="s">
        <v>30</v>
      </c>
      <c r="E20" s="63" t="s">
        <v>51</v>
      </c>
      <c r="F20" s="64">
        <v>200</v>
      </c>
      <c r="G20" s="64">
        <v>1.92</v>
      </c>
      <c r="H20" s="64">
        <v>0.12</v>
      </c>
      <c r="I20" s="64">
        <v>25.86</v>
      </c>
      <c r="J20" s="64">
        <v>151</v>
      </c>
      <c r="K20" s="65">
        <v>551</v>
      </c>
      <c r="L20" s="41"/>
    </row>
    <row r="21" spans="1:12" ht="15" x14ac:dyDescent="0.25">
      <c r="A21" s="23"/>
      <c r="B21" s="15"/>
      <c r="C21" s="11"/>
      <c r="D21" s="7" t="s">
        <v>31</v>
      </c>
      <c r="E21" s="63" t="s">
        <v>52</v>
      </c>
      <c r="F21" s="64">
        <v>30</v>
      </c>
      <c r="G21" s="64">
        <v>3.2</v>
      </c>
      <c r="H21" s="64">
        <v>1.4</v>
      </c>
      <c r="I21" s="64">
        <v>13.1</v>
      </c>
      <c r="J21" s="64">
        <v>82.2</v>
      </c>
      <c r="K21" s="65" t="s">
        <v>46</v>
      </c>
      <c r="L21" s="41"/>
    </row>
    <row r="22" spans="1:12" ht="15" x14ac:dyDescent="0.25">
      <c r="A22" s="23"/>
      <c r="B22" s="15"/>
      <c r="C22" s="11"/>
      <c r="D22" s="7" t="s">
        <v>32</v>
      </c>
      <c r="E22" s="63" t="s">
        <v>53</v>
      </c>
      <c r="F22" s="64">
        <v>30</v>
      </c>
      <c r="G22" s="64">
        <v>2.4</v>
      </c>
      <c r="H22" s="64">
        <v>0.5</v>
      </c>
      <c r="I22" s="64">
        <v>12</v>
      </c>
      <c r="J22" s="64">
        <v>66</v>
      </c>
      <c r="K22" s="65" t="s">
        <v>46</v>
      </c>
      <c r="L22" s="41"/>
    </row>
    <row r="23" spans="1:12" ht="15" x14ac:dyDescent="0.25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 x14ac:dyDescent="0.25">
      <c r="A24" s="23"/>
      <c r="B24" s="15"/>
      <c r="C24" s="11"/>
      <c r="D24" s="6"/>
      <c r="E24" s="40"/>
      <c r="F24" s="41"/>
      <c r="G24" s="41"/>
      <c r="H24" s="41"/>
      <c r="I24" s="41"/>
      <c r="J24" s="41"/>
      <c r="K24" s="42"/>
      <c r="L24" s="41"/>
    </row>
    <row r="25" spans="1:12" ht="15" x14ac:dyDescent="0.25">
      <c r="A25" s="24"/>
      <c r="B25" s="17"/>
      <c r="C25" s="8"/>
      <c r="D25" s="18" t="s">
        <v>33</v>
      </c>
      <c r="E25" s="9"/>
      <c r="F25" s="19">
        <f>SUM(F16:F24)</f>
        <v>760</v>
      </c>
      <c r="G25" s="19">
        <f t="shared" ref="G25:J25" si="2">SUM(G16:G24)</f>
        <v>27.745999999999999</v>
      </c>
      <c r="H25" s="19">
        <f t="shared" si="2"/>
        <v>15.623999999999999</v>
      </c>
      <c r="I25" s="19">
        <f t="shared" si="2"/>
        <v>105.166</v>
      </c>
      <c r="J25" s="19">
        <f t="shared" si="2"/>
        <v>719.99</v>
      </c>
      <c r="K25" s="25"/>
      <c r="L25" s="19">
        <f t="shared" ref="L25" si="3">SUM(L16:L24)</f>
        <v>0</v>
      </c>
    </row>
    <row r="26" spans="1:12" ht="15" x14ac:dyDescent="0.25">
      <c r="A26" s="23">
        <v>1</v>
      </c>
      <c r="B26" s="15">
        <v>1</v>
      </c>
      <c r="C26" s="66" t="s">
        <v>88</v>
      </c>
      <c r="D26" s="71" t="s">
        <v>30</v>
      </c>
      <c r="E26" s="67" t="s">
        <v>54</v>
      </c>
      <c r="F26" s="68">
        <v>200</v>
      </c>
      <c r="G26" s="68">
        <v>5.4</v>
      </c>
      <c r="H26" s="68">
        <v>5</v>
      </c>
      <c r="I26" s="68">
        <v>21.6</v>
      </c>
      <c r="J26" s="68">
        <v>158</v>
      </c>
      <c r="K26" s="69" t="s">
        <v>46</v>
      </c>
      <c r="L26" s="68"/>
    </row>
    <row r="27" spans="1:12" ht="15" x14ac:dyDescent="0.25">
      <c r="A27" s="23"/>
      <c r="B27" s="15"/>
      <c r="C27" s="66"/>
      <c r="D27" s="71" t="s">
        <v>56</v>
      </c>
      <c r="E27" s="67" t="s">
        <v>55</v>
      </c>
      <c r="F27" s="68">
        <v>100</v>
      </c>
      <c r="G27" s="68">
        <v>4.5999999999999996</v>
      </c>
      <c r="H27" s="68">
        <v>4</v>
      </c>
      <c r="I27" s="68">
        <v>26.8</v>
      </c>
      <c r="J27" s="68">
        <v>162</v>
      </c>
      <c r="K27" s="69">
        <v>738</v>
      </c>
      <c r="L27" s="68"/>
    </row>
    <row r="28" spans="1:12" ht="15" x14ac:dyDescent="0.25">
      <c r="A28" s="23"/>
      <c r="B28" s="15"/>
      <c r="C28" s="66"/>
      <c r="D28" s="71"/>
      <c r="E28" s="67"/>
      <c r="F28" s="68"/>
      <c r="G28" s="68"/>
      <c r="H28" s="68"/>
      <c r="I28" s="68"/>
      <c r="J28" s="68"/>
      <c r="K28" s="69"/>
      <c r="L28" s="68"/>
    </row>
    <row r="29" spans="1:12" ht="15" x14ac:dyDescent="0.25">
      <c r="A29" s="23"/>
      <c r="B29" s="15"/>
      <c r="C29" s="66"/>
      <c r="D29" s="71"/>
      <c r="E29" s="67"/>
      <c r="F29" s="68"/>
      <c r="G29" s="68"/>
      <c r="H29" s="68"/>
      <c r="I29" s="68"/>
      <c r="J29" s="68"/>
      <c r="K29" s="69"/>
      <c r="L29" s="68"/>
    </row>
    <row r="30" spans="1:12" ht="15" x14ac:dyDescent="0.25">
      <c r="A30" s="23"/>
      <c r="B30" s="15"/>
      <c r="C30" s="66"/>
      <c r="D30" s="18" t="s">
        <v>33</v>
      </c>
      <c r="E30" s="67"/>
      <c r="F30" s="68">
        <f>SUM(F26,F27)</f>
        <v>300</v>
      </c>
      <c r="G30" s="68">
        <f>SUM(G26,G27)</f>
        <v>10</v>
      </c>
      <c r="H30" s="68">
        <f>SUM(H26,H27)</f>
        <v>9</v>
      </c>
      <c r="I30" s="68">
        <f>SUM(I26,I27)</f>
        <v>48.400000000000006</v>
      </c>
      <c r="J30" s="68">
        <f>SUM(J26,J27)</f>
        <v>320</v>
      </c>
      <c r="K30" s="69"/>
      <c r="L30" s="68"/>
    </row>
    <row r="31" spans="1:12" ht="15.75" thickBot="1" x14ac:dyDescent="0.25">
      <c r="A31" s="29">
        <f>A6</f>
        <v>1</v>
      </c>
      <c r="B31" s="30">
        <f>B6</f>
        <v>1</v>
      </c>
      <c r="C31" s="49" t="s">
        <v>4</v>
      </c>
      <c r="D31" s="50"/>
      <c r="E31" s="31"/>
      <c r="F31" s="32">
        <f>F15+F25+F30</f>
        <v>1710</v>
      </c>
      <c r="G31" s="32">
        <f>G15+G25+G30</f>
        <v>54.345999999999997</v>
      </c>
      <c r="H31" s="32">
        <f>H15+H25+H30</f>
        <v>48.224000000000004</v>
      </c>
      <c r="I31" s="32">
        <f>SUM(I30,I25,I15)</f>
        <v>236.79599999999999</v>
      </c>
      <c r="J31" s="32">
        <f>J15+J25+J30</f>
        <v>1663.56</v>
      </c>
      <c r="K31" s="32"/>
      <c r="L31" s="32">
        <f t="shared" ref="L31" si="4">L15+L25</f>
        <v>0</v>
      </c>
    </row>
    <row r="32" spans="1:12" ht="15" x14ac:dyDescent="0.25">
      <c r="A32" s="14">
        <v>1</v>
      </c>
      <c r="B32" s="15">
        <v>2</v>
      </c>
      <c r="C32" s="22" t="s">
        <v>20</v>
      </c>
      <c r="D32" s="5" t="s">
        <v>21</v>
      </c>
      <c r="E32" s="57" t="s">
        <v>57</v>
      </c>
      <c r="F32" s="58">
        <v>200</v>
      </c>
      <c r="G32" s="58">
        <v>26.6</v>
      </c>
      <c r="H32" s="58">
        <v>13.6</v>
      </c>
      <c r="I32" s="58">
        <v>24.2</v>
      </c>
      <c r="J32" s="58">
        <v>332</v>
      </c>
      <c r="K32" s="59">
        <v>224</v>
      </c>
      <c r="L32" s="39"/>
    </row>
    <row r="33" spans="1:12" ht="15" x14ac:dyDescent="0.25">
      <c r="A33" s="14"/>
      <c r="B33" s="15"/>
      <c r="C33" s="11"/>
      <c r="D33" s="7" t="s">
        <v>24</v>
      </c>
      <c r="E33" s="63" t="s">
        <v>45</v>
      </c>
      <c r="F33" s="64">
        <v>150</v>
      </c>
      <c r="G33" s="64">
        <v>2.1</v>
      </c>
      <c r="H33" s="64">
        <v>0.45</v>
      </c>
      <c r="I33" s="64">
        <v>24</v>
      </c>
      <c r="J33" s="64">
        <v>108.45</v>
      </c>
      <c r="K33" s="65" t="s">
        <v>46</v>
      </c>
      <c r="L33" s="41"/>
    </row>
    <row r="34" spans="1:12" ht="15" x14ac:dyDescent="0.25">
      <c r="A34" s="14"/>
      <c r="B34" s="15"/>
      <c r="C34" s="11"/>
      <c r="D34" s="7" t="s">
        <v>23</v>
      </c>
      <c r="E34" s="63" t="s">
        <v>43</v>
      </c>
      <c r="F34" s="64">
        <v>30</v>
      </c>
      <c r="G34" s="64">
        <v>1.95</v>
      </c>
      <c r="H34" s="64">
        <v>0.6</v>
      </c>
      <c r="I34" s="64">
        <v>13.8</v>
      </c>
      <c r="J34" s="64">
        <v>69</v>
      </c>
      <c r="K34" s="65" t="s">
        <v>46</v>
      </c>
      <c r="L34" s="41"/>
    </row>
    <row r="35" spans="1:12" ht="15" x14ac:dyDescent="0.25">
      <c r="A35" s="14"/>
      <c r="B35" s="15"/>
      <c r="C35" s="11"/>
      <c r="D35" s="7" t="s">
        <v>22</v>
      </c>
      <c r="E35" s="63" t="s">
        <v>58</v>
      </c>
      <c r="F35" s="64">
        <v>200</v>
      </c>
      <c r="G35" s="64">
        <v>4.5999999999999996</v>
      </c>
      <c r="H35" s="64">
        <v>3.6</v>
      </c>
      <c r="I35" s="64">
        <v>12.6</v>
      </c>
      <c r="J35" s="64">
        <v>100.4</v>
      </c>
      <c r="K35" s="65" t="s">
        <v>59</v>
      </c>
      <c r="L35" s="41"/>
    </row>
    <row r="36" spans="1:12" ht="15" x14ac:dyDescent="0.25">
      <c r="A36" s="14"/>
      <c r="B36" s="15"/>
      <c r="C36" s="11"/>
      <c r="D36" s="6"/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6"/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6"/>
      <c r="B38" s="17"/>
      <c r="C38" s="8"/>
      <c r="D38" s="18" t="s">
        <v>33</v>
      </c>
      <c r="E38" s="9"/>
      <c r="F38" s="19">
        <f>SUM(F32:F37)</f>
        <v>580</v>
      </c>
      <c r="G38" s="19">
        <f>SUM(G32:G37)</f>
        <v>35.25</v>
      </c>
      <c r="H38" s="19">
        <f>SUM(H32:H37)</f>
        <v>18.25</v>
      </c>
      <c r="I38" s="19">
        <f>SUM(I32:I37)</f>
        <v>74.599999999999994</v>
      </c>
      <c r="J38" s="19">
        <f>SUM(J32:J37)</f>
        <v>609.85</v>
      </c>
      <c r="K38" s="25"/>
      <c r="L38" s="19">
        <f>SUM(L32:L37)</f>
        <v>0</v>
      </c>
    </row>
    <row r="39" spans="1:12" ht="15" x14ac:dyDescent="0.25">
      <c r="A39" s="13">
        <f>A32</f>
        <v>1</v>
      </c>
      <c r="B39" s="13">
        <f>B32</f>
        <v>2</v>
      </c>
      <c r="C39" s="10" t="s">
        <v>25</v>
      </c>
      <c r="D39" s="7" t="s">
        <v>26</v>
      </c>
      <c r="E39" s="63" t="s">
        <v>60</v>
      </c>
      <c r="F39" s="64">
        <v>60</v>
      </c>
      <c r="G39" s="64">
        <v>0.48</v>
      </c>
      <c r="H39" s="64">
        <v>0.12</v>
      </c>
      <c r="I39" s="64">
        <v>1.08</v>
      </c>
      <c r="J39" s="64">
        <v>7.8</v>
      </c>
      <c r="K39" s="65">
        <v>70</v>
      </c>
      <c r="L39" s="41"/>
    </row>
    <row r="40" spans="1:12" ht="15" x14ac:dyDescent="0.25">
      <c r="A40" s="14"/>
      <c r="B40" s="15"/>
      <c r="C40" s="11"/>
      <c r="D40" s="7" t="s">
        <v>27</v>
      </c>
      <c r="E40" s="63" t="s">
        <v>61</v>
      </c>
      <c r="F40" s="64">
        <v>200</v>
      </c>
      <c r="G40" s="64">
        <v>4.74</v>
      </c>
      <c r="H40" s="64">
        <v>5.8</v>
      </c>
      <c r="I40" s="64">
        <v>13.62</v>
      </c>
      <c r="J40" s="64">
        <v>125.62</v>
      </c>
      <c r="K40" s="65" t="s">
        <v>65</v>
      </c>
      <c r="L40" s="41"/>
    </row>
    <row r="41" spans="1:12" ht="15" x14ac:dyDescent="0.25">
      <c r="A41" s="14"/>
      <c r="B41" s="15"/>
      <c r="C41" s="11"/>
      <c r="D41" s="7" t="s">
        <v>28</v>
      </c>
      <c r="E41" s="63" t="s">
        <v>62</v>
      </c>
      <c r="F41" s="64">
        <v>100</v>
      </c>
      <c r="G41" s="64">
        <v>23.4</v>
      </c>
      <c r="H41" s="64">
        <v>27</v>
      </c>
      <c r="I41" s="64">
        <v>5.5</v>
      </c>
      <c r="J41" s="64">
        <v>359.5</v>
      </c>
      <c r="K41" s="65" t="s">
        <v>66</v>
      </c>
      <c r="L41" s="41"/>
    </row>
    <row r="42" spans="1:12" ht="15" x14ac:dyDescent="0.25">
      <c r="A42" s="14"/>
      <c r="B42" s="15"/>
      <c r="C42" s="11"/>
      <c r="D42" s="7" t="s">
        <v>29</v>
      </c>
      <c r="E42" s="63" t="s">
        <v>63</v>
      </c>
      <c r="F42" s="64">
        <v>150</v>
      </c>
      <c r="G42" s="64">
        <v>5.4</v>
      </c>
      <c r="H42" s="64">
        <v>9.1999999999999993</v>
      </c>
      <c r="I42" s="64">
        <v>26.4</v>
      </c>
      <c r="J42" s="64">
        <v>210</v>
      </c>
      <c r="K42" s="65">
        <v>128</v>
      </c>
      <c r="L42" s="41"/>
    </row>
    <row r="43" spans="1:12" ht="15" x14ac:dyDescent="0.25">
      <c r="A43" s="14"/>
      <c r="B43" s="15"/>
      <c r="C43" s="11"/>
      <c r="D43" s="7" t="s">
        <v>30</v>
      </c>
      <c r="E43" s="63" t="s">
        <v>64</v>
      </c>
      <c r="F43" s="64">
        <v>200</v>
      </c>
      <c r="G43" s="64">
        <v>0.17</v>
      </c>
      <c r="H43" s="64">
        <v>0.04</v>
      </c>
      <c r="I43" s="64">
        <v>23.1</v>
      </c>
      <c r="J43" s="64">
        <v>93.5</v>
      </c>
      <c r="K43" s="65">
        <v>639</v>
      </c>
      <c r="L43" s="41"/>
    </row>
    <row r="44" spans="1:12" ht="15" x14ac:dyDescent="0.25">
      <c r="A44" s="14"/>
      <c r="B44" s="15"/>
      <c r="C44" s="11"/>
      <c r="D44" s="7" t="s">
        <v>31</v>
      </c>
      <c r="E44" s="63" t="s">
        <v>52</v>
      </c>
      <c r="F44" s="64">
        <v>20</v>
      </c>
      <c r="G44" s="64">
        <v>2.13</v>
      </c>
      <c r="H44" s="64">
        <v>0.93</v>
      </c>
      <c r="I44" s="64">
        <v>8.73</v>
      </c>
      <c r="J44" s="64">
        <v>54.8</v>
      </c>
      <c r="K44" s="65" t="s">
        <v>46</v>
      </c>
      <c r="L44" s="41"/>
    </row>
    <row r="45" spans="1:12" ht="15" x14ac:dyDescent="0.25">
      <c r="A45" s="14"/>
      <c r="B45" s="15"/>
      <c r="C45" s="11"/>
      <c r="D45" s="7" t="s">
        <v>32</v>
      </c>
      <c r="E45" s="63" t="s">
        <v>53</v>
      </c>
      <c r="F45" s="64">
        <v>20</v>
      </c>
      <c r="G45" s="64">
        <v>1.6</v>
      </c>
      <c r="H45" s="64">
        <v>0.33</v>
      </c>
      <c r="I45" s="64">
        <v>8</v>
      </c>
      <c r="J45" s="64">
        <v>44</v>
      </c>
      <c r="K45" s="65" t="s">
        <v>46</v>
      </c>
      <c r="L45" s="41"/>
    </row>
    <row r="46" spans="1:12" ht="15" x14ac:dyDescent="0.25">
      <c r="A46" s="14"/>
      <c r="B46" s="15"/>
      <c r="C46" s="11"/>
      <c r="D46" s="6"/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14"/>
      <c r="B47" s="15"/>
      <c r="C47" s="11"/>
      <c r="D47" s="6"/>
      <c r="E47" s="40"/>
      <c r="F47" s="41"/>
      <c r="G47" s="41"/>
      <c r="H47" s="41"/>
      <c r="I47" s="41"/>
      <c r="J47" s="41"/>
      <c r="K47" s="42"/>
      <c r="L47" s="41"/>
    </row>
    <row r="48" spans="1:12" ht="15" x14ac:dyDescent="0.25">
      <c r="A48" s="16"/>
      <c r="B48" s="17"/>
      <c r="C48" s="8"/>
      <c r="D48" s="18" t="s">
        <v>33</v>
      </c>
      <c r="E48" s="9"/>
      <c r="F48" s="19">
        <f>SUM(F39:F47)</f>
        <v>750</v>
      </c>
      <c r="G48" s="19">
        <f t="shared" ref="G48" si="5">SUM(G39:G47)</f>
        <v>37.92</v>
      </c>
      <c r="H48" s="19">
        <f t="shared" ref="H48" si="6">SUM(H39:H47)</f>
        <v>43.42</v>
      </c>
      <c r="I48" s="19">
        <f t="shared" ref="I48" si="7">SUM(I39:I47)</f>
        <v>86.429999999999993</v>
      </c>
      <c r="J48" s="19">
        <f t="shared" ref="J48:L48" si="8">SUM(J39:J47)</f>
        <v>895.22</v>
      </c>
      <c r="K48" s="25"/>
      <c r="L48" s="19">
        <f t="shared" si="8"/>
        <v>0</v>
      </c>
    </row>
    <row r="49" spans="1:12" ht="15" x14ac:dyDescent="0.25">
      <c r="A49" s="13">
        <v>1</v>
      </c>
      <c r="B49" s="13">
        <v>2</v>
      </c>
      <c r="C49" s="10" t="s">
        <v>88</v>
      </c>
      <c r="D49" s="72" t="s">
        <v>30</v>
      </c>
      <c r="E49" s="67" t="s">
        <v>54</v>
      </c>
      <c r="F49" s="68">
        <v>200</v>
      </c>
      <c r="G49" s="68">
        <v>5.4</v>
      </c>
      <c r="H49" s="68">
        <v>5</v>
      </c>
      <c r="I49" s="68">
        <v>21.6</v>
      </c>
      <c r="J49" s="68">
        <v>158</v>
      </c>
      <c r="K49" s="69" t="s">
        <v>68</v>
      </c>
      <c r="L49" s="68"/>
    </row>
    <row r="50" spans="1:12" ht="15" x14ac:dyDescent="0.25">
      <c r="A50" s="14"/>
      <c r="B50" s="14"/>
      <c r="C50" s="11"/>
      <c r="D50" s="72" t="s">
        <v>56</v>
      </c>
      <c r="E50" s="67" t="s">
        <v>67</v>
      </c>
      <c r="F50" s="68">
        <v>100</v>
      </c>
      <c r="G50" s="68">
        <v>3.3</v>
      </c>
      <c r="H50" s="68">
        <v>7.3</v>
      </c>
      <c r="I50" s="68">
        <v>26.4</v>
      </c>
      <c r="J50" s="68">
        <v>179</v>
      </c>
      <c r="K50" s="69">
        <v>638</v>
      </c>
      <c r="L50" s="68"/>
    </row>
    <row r="51" spans="1:12" ht="15" x14ac:dyDescent="0.25">
      <c r="A51" s="14"/>
      <c r="B51" s="14"/>
      <c r="C51" s="11"/>
      <c r="D51" s="72"/>
      <c r="E51" s="67"/>
      <c r="F51" s="68"/>
      <c r="G51" s="68"/>
      <c r="H51" s="68"/>
      <c r="I51" s="68"/>
      <c r="J51" s="68"/>
      <c r="K51" s="69"/>
      <c r="L51" s="68"/>
    </row>
    <row r="52" spans="1:12" ht="15" x14ac:dyDescent="0.25">
      <c r="A52" s="16"/>
      <c r="B52" s="16"/>
      <c r="C52" s="8"/>
      <c r="D52" s="18" t="s">
        <v>33</v>
      </c>
      <c r="E52" s="67"/>
      <c r="F52" s="68">
        <f>SUM(F49,F50)</f>
        <v>300</v>
      </c>
      <c r="G52" s="68">
        <f>SUM(G49,G50)</f>
        <v>8.6999999999999993</v>
      </c>
      <c r="H52" s="68">
        <f>SUM(H49,H50)</f>
        <v>12.3</v>
      </c>
      <c r="I52" s="68">
        <f>SUM(I49,I50)</f>
        <v>48</v>
      </c>
      <c r="J52" s="68">
        <f>SUM(J49,J50)</f>
        <v>337</v>
      </c>
      <c r="K52" s="69"/>
      <c r="L52" s="68"/>
    </row>
    <row r="53" spans="1:12" ht="15.75" customHeight="1" thickBot="1" x14ac:dyDescent="0.25">
      <c r="A53" s="33">
        <f>A32</f>
        <v>1</v>
      </c>
      <c r="B53" s="33">
        <f>B32</f>
        <v>2</v>
      </c>
      <c r="C53" s="49" t="s">
        <v>4</v>
      </c>
      <c r="D53" s="50"/>
      <c r="E53" s="31"/>
      <c r="F53" s="32">
        <f>F38+F52+F48</f>
        <v>1630</v>
      </c>
      <c r="G53" s="32">
        <f>G38+G48+G52</f>
        <v>81.87</v>
      </c>
      <c r="H53" s="32">
        <f>H38+H48+H52</f>
        <v>73.97</v>
      </c>
      <c r="I53" s="32">
        <f>SUM(I52,I48,I38)</f>
        <v>209.03</v>
      </c>
      <c r="J53" s="32">
        <f>J38+J48+J52</f>
        <v>1842.0700000000002</v>
      </c>
      <c r="K53" s="32"/>
      <c r="L53" s="32">
        <f t="shared" ref="L53" si="9">L38+L48</f>
        <v>0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57" t="s">
        <v>69</v>
      </c>
      <c r="F54" s="58">
        <v>240</v>
      </c>
      <c r="G54" s="58">
        <v>18.36</v>
      </c>
      <c r="H54" s="58">
        <v>17.64</v>
      </c>
      <c r="I54" s="58">
        <v>46.32</v>
      </c>
      <c r="J54" s="58">
        <v>417.96</v>
      </c>
      <c r="K54" s="59" t="s">
        <v>71</v>
      </c>
      <c r="L54" s="39"/>
    </row>
    <row r="55" spans="1:12" ht="15" x14ac:dyDescent="0.25">
      <c r="A55" s="23"/>
      <c r="B55" s="15"/>
      <c r="C55" s="11"/>
      <c r="D55" s="7"/>
      <c r="E55" s="63" t="s">
        <v>47</v>
      </c>
      <c r="F55" s="64">
        <v>30</v>
      </c>
      <c r="G55" s="64">
        <v>0.9</v>
      </c>
      <c r="H55" s="64">
        <v>0.06</v>
      </c>
      <c r="I55" s="64">
        <v>1.89</v>
      </c>
      <c r="J55" s="64">
        <v>20.7</v>
      </c>
      <c r="K55" s="65">
        <v>131</v>
      </c>
      <c r="L55" s="41"/>
    </row>
    <row r="56" spans="1:12" ht="15" x14ac:dyDescent="0.25">
      <c r="A56" s="23"/>
      <c r="B56" s="15"/>
      <c r="C56" s="11"/>
      <c r="D56" s="7" t="s">
        <v>23</v>
      </c>
      <c r="E56" s="63" t="s">
        <v>52</v>
      </c>
      <c r="F56" s="64">
        <v>20</v>
      </c>
      <c r="G56" s="64">
        <v>2.13</v>
      </c>
      <c r="H56" s="64">
        <v>0.93</v>
      </c>
      <c r="I56" s="64">
        <v>8.73</v>
      </c>
      <c r="J56" s="64">
        <v>54.8</v>
      </c>
      <c r="K56" s="65" t="s">
        <v>46</v>
      </c>
      <c r="L56" s="41"/>
    </row>
    <row r="57" spans="1:12" ht="15" x14ac:dyDescent="0.25">
      <c r="A57" s="23"/>
      <c r="B57" s="15"/>
      <c r="C57" s="11"/>
      <c r="D57" s="7" t="s">
        <v>22</v>
      </c>
      <c r="E57" s="63" t="s">
        <v>70</v>
      </c>
      <c r="F57" s="64">
        <v>200</v>
      </c>
      <c r="G57" s="64">
        <v>3.8</v>
      </c>
      <c r="H57" s="64">
        <v>2.9</v>
      </c>
      <c r="I57" s="64">
        <v>14.04</v>
      </c>
      <c r="J57" s="64">
        <v>96.89</v>
      </c>
      <c r="K57" s="65">
        <v>379</v>
      </c>
      <c r="L57" s="41"/>
    </row>
    <row r="58" spans="1:12" ht="15" x14ac:dyDescent="0.25">
      <c r="A58" s="23"/>
      <c r="B58" s="15"/>
      <c r="C58" s="11"/>
      <c r="D58" s="6"/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SUM(F54:F59)</f>
        <v>490</v>
      </c>
      <c r="G60" s="19">
        <f>SUM(G54:G59)</f>
        <v>25.189999999999998</v>
      </c>
      <c r="H60" s="19">
        <f>SUM(H54:H59)</f>
        <v>21.529999999999998</v>
      </c>
      <c r="I60" s="19">
        <f>SUM(I54:I59)</f>
        <v>70.97999999999999</v>
      </c>
      <c r="J60" s="19">
        <f>SUM(J54:J59)</f>
        <v>590.35</v>
      </c>
      <c r="K60" s="25"/>
      <c r="L60" s="19">
        <f>SUM(L54:L59)</f>
        <v>0</v>
      </c>
    </row>
    <row r="61" spans="1:12" ht="15" x14ac:dyDescent="0.25">
      <c r="A61" s="26">
        <f>A54</f>
        <v>1</v>
      </c>
      <c r="B61" s="13">
        <f>B54</f>
        <v>3</v>
      </c>
      <c r="C61" s="10" t="s">
        <v>25</v>
      </c>
      <c r="D61" s="7" t="s">
        <v>26</v>
      </c>
      <c r="E61" s="63" t="s">
        <v>72</v>
      </c>
      <c r="F61" s="64">
        <v>60</v>
      </c>
      <c r="G61" s="64">
        <v>0.67800000000000005</v>
      </c>
      <c r="H61" s="64">
        <v>2.7</v>
      </c>
      <c r="I61" s="64">
        <v>5.88</v>
      </c>
      <c r="J61" s="64">
        <v>33.6</v>
      </c>
      <c r="K61" s="65">
        <v>484</v>
      </c>
      <c r="L61" s="41"/>
    </row>
    <row r="62" spans="1:12" ht="15" x14ac:dyDescent="0.25">
      <c r="A62" s="23"/>
      <c r="B62" s="15"/>
      <c r="C62" s="11"/>
      <c r="D62" s="7" t="s">
        <v>27</v>
      </c>
      <c r="E62" s="63" t="s">
        <v>73</v>
      </c>
      <c r="F62" s="64">
        <v>200</v>
      </c>
      <c r="G62" s="64">
        <v>6.7</v>
      </c>
      <c r="H62" s="64">
        <v>4.58</v>
      </c>
      <c r="I62" s="64">
        <v>16.28</v>
      </c>
      <c r="J62" s="64">
        <v>133.13999999999999</v>
      </c>
      <c r="K62" s="65">
        <v>548</v>
      </c>
      <c r="L62" s="41"/>
    </row>
    <row r="63" spans="1:12" ht="15" x14ac:dyDescent="0.25">
      <c r="A63" s="23"/>
      <c r="B63" s="15"/>
      <c r="C63" s="11"/>
      <c r="D63" s="7" t="s">
        <v>28</v>
      </c>
      <c r="E63" s="63" t="s">
        <v>74</v>
      </c>
      <c r="F63" s="64">
        <v>90</v>
      </c>
      <c r="G63" s="64">
        <v>11.68</v>
      </c>
      <c r="H63" s="64">
        <v>15.35</v>
      </c>
      <c r="I63" s="64">
        <v>14.44</v>
      </c>
      <c r="J63" s="64">
        <v>230.69</v>
      </c>
      <c r="K63" s="65" t="s">
        <v>77</v>
      </c>
      <c r="L63" s="41"/>
    </row>
    <row r="64" spans="1:12" ht="15" x14ac:dyDescent="0.25">
      <c r="A64" s="23"/>
      <c r="B64" s="15"/>
      <c r="C64" s="11"/>
      <c r="D64" s="7" t="s">
        <v>29</v>
      </c>
      <c r="E64" s="63" t="s">
        <v>75</v>
      </c>
      <c r="F64" s="64">
        <v>150</v>
      </c>
      <c r="G64" s="64">
        <v>8.1999999999999993</v>
      </c>
      <c r="H64" s="64">
        <v>6.3</v>
      </c>
      <c r="I64" s="64">
        <v>38.700000000000003</v>
      </c>
      <c r="J64" s="64">
        <v>245</v>
      </c>
      <c r="K64" s="65">
        <v>171</v>
      </c>
      <c r="L64" s="41"/>
    </row>
    <row r="65" spans="1:12" ht="15" x14ac:dyDescent="0.25">
      <c r="A65" s="23"/>
      <c r="B65" s="15"/>
      <c r="C65" s="11"/>
      <c r="D65" s="7" t="s">
        <v>30</v>
      </c>
      <c r="E65" s="63" t="s">
        <v>76</v>
      </c>
      <c r="F65" s="64">
        <v>200</v>
      </c>
      <c r="G65" s="64">
        <v>0.7</v>
      </c>
      <c r="H65" s="64">
        <v>0.3</v>
      </c>
      <c r="I65" s="64">
        <v>24.4</v>
      </c>
      <c r="J65" s="64">
        <v>103</v>
      </c>
      <c r="K65" s="65">
        <v>388</v>
      </c>
      <c r="L65" s="41"/>
    </row>
    <row r="66" spans="1:12" ht="15" x14ac:dyDescent="0.25">
      <c r="A66" s="23"/>
      <c r="B66" s="15"/>
      <c r="C66" s="11"/>
      <c r="D66" s="7" t="s">
        <v>31</v>
      </c>
      <c r="E66" s="63" t="s">
        <v>52</v>
      </c>
      <c r="F66" s="64">
        <v>20</v>
      </c>
      <c r="G66" s="64">
        <v>2.13</v>
      </c>
      <c r="H66" s="64">
        <v>0.93</v>
      </c>
      <c r="I66" s="64">
        <v>8.73</v>
      </c>
      <c r="J66" s="64">
        <v>54.8</v>
      </c>
      <c r="K66" s="65" t="s">
        <v>46</v>
      </c>
      <c r="L66" s="41"/>
    </row>
    <row r="67" spans="1:12" ht="15" x14ac:dyDescent="0.25">
      <c r="A67" s="23"/>
      <c r="B67" s="15"/>
      <c r="C67" s="11"/>
      <c r="D67" s="7" t="s">
        <v>32</v>
      </c>
      <c r="E67" s="63" t="s">
        <v>53</v>
      </c>
      <c r="F67" s="64">
        <v>20</v>
      </c>
      <c r="G67" s="64">
        <v>1.6</v>
      </c>
      <c r="H67" s="64">
        <v>0.33</v>
      </c>
      <c r="I67" s="64">
        <v>8</v>
      </c>
      <c r="J67" s="64">
        <v>44</v>
      </c>
      <c r="K67" s="65" t="s">
        <v>46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SUM(F61:F69)</f>
        <v>740</v>
      </c>
      <c r="G70" s="19">
        <f t="shared" ref="G70" si="10">SUM(G61:G69)</f>
        <v>31.687999999999999</v>
      </c>
      <c r="H70" s="19">
        <f t="shared" ref="H70" si="11">SUM(H61:H69)</f>
        <v>30.49</v>
      </c>
      <c r="I70" s="19">
        <f t="shared" ref="I70" si="12">SUM(I61:I69)</f>
        <v>116.43000000000002</v>
      </c>
      <c r="J70" s="19">
        <f t="shared" ref="J70:L70" si="13">SUM(J61:J69)</f>
        <v>844.2299999999999</v>
      </c>
      <c r="K70" s="25"/>
      <c r="L70" s="19">
        <f t="shared" si="13"/>
        <v>0</v>
      </c>
    </row>
    <row r="71" spans="1:12" ht="15" x14ac:dyDescent="0.25">
      <c r="A71" s="23">
        <v>1</v>
      </c>
      <c r="B71" s="15">
        <v>3</v>
      </c>
      <c r="C71" s="66" t="s">
        <v>88</v>
      </c>
      <c r="D71" s="71" t="s">
        <v>30</v>
      </c>
      <c r="E71" s="67" t="s">
        <v>78</v>
      </c>
      <c r="F71" s="68">
        <v>200</v>
      </c>
      <c r="G71" s="68">
        <v>1.4</v>
      </c>
      <c r="H71" s="68">
        <v>0.2</v>
      </c>
      <c r="I71" s="68">
        <v>26.4</v>
      </c>
      <c r="J71" s="68">
        <v>120</v>
      </c>
      <c r="K71" s="69">
        <v>592</v>
      </c>
      <c r="L71" s="68"/>
    </row>
    <row r="72" spans="1:12" ht="15" x14ac:dyDescent="0.25">
      <c r="A72" s="23"/>
      <c r="B72" s="15"/>
      <c r="C72" s="66"/>
      <c r="D72" s="71" t="s">
        <v>56</v>
      </c>
      <c r="E72" s="67" t="s">
        <v>79</v>
      </c>
      <c r="F72" s="68">
        <v>100</v>
      </c>
      <c r="G72" s="68">
        <v>4.3</v>
      </c>
      <c r="H72" s="68">
        <v>2.1</v>
      </c>
      <c r="I72" s="68">
        <v>44</v>
      </c>
      <c r="J72" s="68">
        <v>213</v>
      </c>
      <c r="K72" s="69">
        <v>741</v>
      </c>
      <c r="L72" s="68"/>
    </row>
    <row r="73" spans="1:12" ht="15" x14ac:dyDescent="0.25">
      <c r="A73" s="23"/>
      <c r="B73" s="15"/>
      <c r="C73" s="66"/>
      <c r="D73" s="71"/>
      <c r="E73" s="67"/>
      <c r="F73" s="68"/>
      <c r="G73" s="68"/>
      <c r="H73" s="68"/>
      <c r="I73" s="68"/>
      <c r="J73" s="68"/>
      <c r="K73" s="69"/>
      <c r="L73" s="68"/>
    </row>
    <row r="74" spans="1:12" ht="15" x14ac:dyDescent="0.25">
      <c r="A74" s="23"/>
      <c r="B74" s="15"/>
      <c r="C74" s="66"/>
      <c r="D74" s="18" t="s">
        <v>33</v>
      </c>
      <c r="E74" s="67"/>
      <c r="F74" s="68">
        <f>SUM(F71:F72)</f>
        <v>300</v>
      </c>
      <c r="G74" s="68">
        <f>SUM(G71:G72)</f>
        <v>5.6999999999999993</v>
      </c>
      <c r="H74" s="68">
        <f>SUM(H71:H72)</f>
        <v>2.3000000000000003</v>
      </c>
      <c r="I74" s="68">
        <f>SUM(I71:I72)</f>
        <v>70.400000000000006</v>
      </c>
      <c r="J74" s="68">
        <f>SUM(J71:J72)</f>
        <v>333</v>
      </c>
      <c r="K74" s="69"/>
      <c r="L74" s="68"/>
    </row>
    <row r="75" spans="1:12" ht="15.75" customHeight="1" thickBot="1" x14ac:dyDescent="0.25">
      <c r="A75" s="29">
        <f>A54</f>
        <v>1</v>
      </c>
      <c r="B75" s="30">
        <f>B54</f>
        <v>3</v>
      </c>
      <c r="C75" s="49" t="s">
        <v>4</v>
      </c>
      <c r="D75" s="50"/>
      <c r="E75" s="31"/>
      <c r="F75" s="32">
        <f>F60+F70+F74</f>
        <v>1530</v>
      </c>
      <c r="G75" s="32">
        <f>G60+G70+G74</f>
        <v>62.578000000000003</v>
      </c>
      <c r="H75" s="32">
        <f>SUM(H74,H70,H60)</f>
        <v>54.319999999999993</v>
      </c>
      <c r="I75" s="32">
        <f>I60+I70+I74</f>
        <v>257.81000000000006</v>
      </c>
      <c r="J75" s="32">
        <f>SUM(J74,J70,J60)</f>
        <v>1767.58</v>
      </c>
      <c r="K75" s="32"/>
      <c r="L75" s="32">
        <f t="shared" ref="L75" si="14">L60+L70</f>
        <v>0</v>
      </c>
    </row>
    <row r="76" spans="1:12" ht="15" x14ac:dyDescent="0.25">
      <c r="A76" s="20">
        <v>1</v>
      </c>
      <c r="B76" s="21">
        <v>4</v>
      </c>
      <c r="C76" s="22" t="s">
        <v>20</v>
      </c>
      <c r="D76" s="73" t="s">
        <v>21</v>
      </c>
      <c r="E76" s="57" t="s">
        <v>80</v>
      </c>
      <c r="F76" s="58">
        <v>200</v>
      </c>
      <c r="G76" s="58">
        <v>5.8</v>
      </c>
      <c r="H76" s="58">
        <v>6.9</v>
      </c>
      <c r="I76" s="58">
        <v>36.1</v>
      </c>
      <c r="J76" s="58">
        <v>220.2</v>
      </c>
      <c r="K76" s="59">
        <v>175</v>
      </c>
      <c r="L76" s="39"/>
    </row>
    <row r="77" spans="1:12" ht="15" x14ac:dyDescent="0.25">
      <c r="A77" s="23"/>
      <c r="B77" s="15"/>
      <c r="C77" s="11"/>
      <c r="D77" s="56" t="s">
        <v>23</v>
      </c>
      <c r="E77" s="63" t="s">
        <v>43</v>
      </c>
      <c r="F77" s="64">
        <v>40</v>
      </c>
      <c r="G77" s="64">
        <v>2.6</v>
      </c>
      <c r="H77" s="64">
        <v>0.8</v>
      </c>
      <c r="I77" s="64">
        <v>18.399999999999999</v>
      </c>
      <c r="J77" s="64">
        <v>92</v>
      </c>
      <c r="K77" s="65" t="s">
        <v>46</v>
      </c>
      <c r="L77" s="41"/>
    </row>
    <row r="78" spans="1:12" ht="15" x14ac:dyDescent="0.25">
      <c r="A78" s="23"/>
      <c r="B78" s="15"/>
      <c r="C78" s="11"/>
      <c r="D78" s="74"/>
      <c r="E78" s="63" t="s">
        <v>41</v>
      </c>
      <c r="F78" s="64">
        <v>10</v>
      </c>
      <c r="G78" s="64">
        <v>2.2999999999999998</v>
      </c>
      <c r="H78" s="64">
        <v>2.95</v>
      </c>
      <c r="I78" s="64">
        <v>0</v>
      </c>
      <c r="J78" s="64">
        <v>47</v>
      </c>
      <c r="K78" s="65">
        <v>15</v>
      </c>
      <c r="L78" s="41"/>
    </row>
    <row r="79" spans="1:12" ht="15" x14ac:dyDescent="0.25">
      <c r="A79" s="23"/>
      <c r="B79" s="15"/>
      <c r="C79" s="11"/>
      <c r="D79" s="74"/>
      <c r="E79" s="63" t="s">
        <v>40</v>
      </c>
      <c r="F79" s="64">
        <v>10</v>
      </c>
      <c r="G79" s="64">
        <v>0.1</v>
      </c>
      <c r="H79" s="64">
        <v>7.2</v>
      </c>
      <c r="I79" s="64">
        <v>0.13</v>
      </c>
      <c r="J79" s="64">
        <v>65.72</v>
      </c>
      <c r="K79" s="65">
        <v>14</v>
      </c>
      <c r="L79" s="41"/>
    </row>
    <row r="80" spans="1:12" ht="15" x14ac:dyDescent="0.25">
      <c r="A80" s="23"/>
      <c r="B80" s="15"/>
      <c r="C80" s="11"/>
      <c r="D80" s="74" t="s">
        <v>22</v>
      </c>
      <c r="E80" s="63" t="s">
        <v>81</v>
      </c>
      <c r="F80" s="64">
        <v>200</v>
      </c>
      <c r="G80" s="64">
        <v>0.2</v>
      </c>
      <c r="H80" s="64">
        <v>0.1</v>
      </c>
      <c r="I80" s="64">
        <v>15</v>
      </c>
      <c r="J80" s="64">
        <v>60</v>
      </c>
      <c r="K80" s="65">
        <v>376</v>
      </c>
      <c r="L80" s="41"/>
    </row>
    <row r="81" spans="1:12" ht="15" x14ac:dyDescent="0.25">
      <c r="A81" s="23"/>
      <c r="B81" s="15"/>
      <c r="C81" s="11"/>
      <c r="D81" s="74" t="s">
        <v>24</v>
      </c>
      <c r="E81" s="63" t="s">
        <v>45</v>
      </c>
      <c r="F81" s="64">
        <v>150</v>
      </c>
      <c r="G81" s="64">
        <v>2.1</v>
      </c>
      <c r="H81" s="64">
        <v>0.45</v>
      </c>
      <c r="I81" s="64">
        <v>24</v>
      </c>
      <c r="J81" s="64">
        <v>108.45</v>
      </c>
      <c r="K81" s="65" t="s">
        <v>46</v>
      </c>
      <c r="L81" s="41"/>
    </row>
    <row r="82" spans="1:12" ht="15" x14ac:dyDescent="0.25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SUM(F76:F83)</f>
        <v>610</v>
      </c>
      <c r="G84" s="19">
        <f t="shared" ref="G84" si="15">SUM(G76:G83)</f>
        <v>13.099999999999998</v>
      </c>
      <c r="H84" s="19">
        <f t="shared" ref="H84" si="16">SUM(H76:H83)</f>
        <v>18.400000000000002</v>
      </c>
      <c r="I84" s="19">
        <f t="shared" ref="I84" si="17">SUM(I76:I83)</f>
        <v>93.63</v>
      </c>
      <c r="J84" s="19">
        <f t="shared" ref="J84:L84" si="18">SUM(J76:J83)</f>
        <v>593.37</v>
      </c>
      <c r="K84" s="25"/>
      <c r="L84" s="19">
        <f t="shared" si="18"/>
        <v>0</v>
      </c>
    </row>
    <row r="85" spans="1:12" ht="15" x14ac:dyDescent="0.25">
      <c r="A85" s="26">
        <f>A76</f>
        <v>1</v>
      </c>
      <c r="B85" s="13">
        <f>B76</f>
        <v>4</v>
      </c>
      <c r="C85" s="10" t="s">
        <v>25</v>
      </c>
      <c r="D85" s="7" t="s">
        <v>26</v>
      </c>
      <c r="E85" s="63" t="s">
        <v>82</v>
      </c>
      <c r="F85" s="64">
        <v>60</v>
      </c>
      <c r="G85" s="64">
        <v>1.5</v>
      </c>
      <c r="H85" s="64">
        <v>3.9</v>
      </c>
      <c r="I85" s="64">
        <v>6.72</v>
      </c>
      <c r="J85" s="64">
        <v>67.2</v>
      </c>
      <c r="K85" s="65" t="s">
        <v>46</v>
      </c>
      <c r="L85" s="41"/>
    </row>
    <row r="86" spans="1:12" ht="25.5" x14ac:dyDescent="0.25">
      <c r="A86" s="23"/>
      <c r="B86" s="15"/>
      <c r="C86" s="11"/>
      <c r="D86" s="7" t="s">
        <v>27</v>
      </c>
      <c r="E86" s="63" t="s">
        <v>83</v>
      </c>
      <c r="F86" s="64">
        <v>200</v>
      </c>
      <c r="G86" s="64">
        <v>6.33</v>
      </c>
      <c r="H86" s="64">
        <v>5.47</v>
      </c>
      <c r="I86" s="64">
        <v>15.18</v>
      </c>
      <c r="J86" s="64">
        <v>135.1</v>
      </c>
      <c r="K86" s="65" t="s">
        <v>86</v>
      </c>
      <c r="L86" s="41"/>
    </row>
    <row r="87" spans="1:12" ht="15" x14ac:dyDescent="0.25">
      <c r="A87" s="23"/>
      <c r="B87" s="15"/>
      <c r="C87" s="11"/>
      <c r="D87" s="7" t="s">
        <v>28</v>
      </c>
      <c r="E87" s="63" t="s">
        <v>84</v>
      </c>
      <c r="F87" s="64">
        <v>90</v>
      </c>
      <c r="G87" s="64">
        <v>16.899999999999999</v>
      </c>
      <c r="H87" s="64">
        <v>9.82</v>
      </c>
      <c r="I87" s="64">
        <v>5.36</v>
      </c>
      <c r="J87" s="64">
        <v>176.4</v>
      </c>
      <c r="K87" s="65">
        <v>261</v>
      </c>
      <c r="L87" s="41"/>
    </row>
    <row r="88" spans="1:12" ht="15" x14ac:dyDescent="0.25">
      <c r="A88" s="23"/>
      <c r="B88" s="15"/>
      <c r="C88" s="11"/>
      <c r="D88" s="7" t="s">
        <v>29</v>
      </c>
      <c r="E88" s="63" t="s">
        <v>50</v>
      </c>
      <c r="F88" s="64">
        <v>150</v>
      </c>
      <c r="G88" s="64">
        <v>5.5</v>
      </c>
      <c r="H88" s="64">
        <v>4.8</v>
      </c>
      <c r="I88" s="64">
        <v>38.299999999999997</v>
      </c>
      <c r="J88" s="64">
        <v>191</v>
      </c>
      <c r="K88" s="65">
        <v>334</v>
      </c>
      <c r="L88" s="41"/>
    </row>
    <row r="89" spans="1:12" ht="25.5" x14ac:dyDescent="0.25">
      <c r="A89" s="23"/>
      <c r="B89" s="15"/>
      <c r="C89" s="11"/>
      <c r="D89" s="7" t="s">
        <v>30</v>
      </c>
      <c r="E89" s="63" t="s">
        <v>85</v>
      </c>
      <c r="F89" s="64">
        <v>200</v>
      </c>
      <c r="G89" s="64">
        <v>0.18</v>
      </c>
      <c r="H89" s="64">
        <v>0.1</v>
      </c>
      <c r="I89" s="64">
        <v>9.92</v>
      </c>
      <c r="J89" s="64">
        <v>42.02</v>
      </c>
      <c r="K89" s="65" t="s">
        <v>87</v>
      </c>
      <c r="L89" s="41"/>
    </row>
    <row r="90" spans="1:12" ht="15" x14ac:dyDescent="0.25">
      <c r="A90" s="23"/>
      <c r="B90" s="15"/>
      <c r="C90" s="11"/>
      <c r="D90" s="7" t="s">
        <v>31</v>
      </c>
      <c r="E90" s="63" t="s">
        <v>52</v>
      </c>
      <c r="F90" s="64">
        <v>30</v>
      </c>
      <c r="G90" s="64">
        <v>3.2</v>
      </c>
      <c r="H90" s="64">
        <v>1.4</v>
      </c>
      <c r="I90" s="64">
        <v>13.1</v>
      </c>
      <c r="J90" s="64">
        <v>82.2</v>
      </c>
      <c r="K90" s="65" t="s">
        <v>46</v>
      </c>
      <c r="L90" s="41"/>
    </row>
    <row r="91" spans="1:12" ht="15" x14ac:dyDescent="0.25">
      <c r="A91" s="23"/>
      <c r="B91" s="15"/>
      <c r="C91" s="11"/>
      <c r="D91" s="7" t="s">
        <v>32</v>
      </c>
      <c r="E91" s="63" t="s">
        <v>53</v>
      </c>
      <c r="F91" s="64">
        <v>30</v>
      </c>
      <c r="G91" s="64">
        <v>2.4</v>
      </c>
      <c r="H91" s="64">
        <v>0.5</v>
      </c>
      <c r="I91" s="64">
        <v>12</v>
      </c>
      <c r="J91" s="64">
        <v>66</v>
      </c>
      <c r="K91" s="65" t="s">
        <v>46</v>
      </c>
      <c r="L91" s="41"/>
    </row>
    <row r="92" spans="1:12" ht="15" x14ac:dyDescent="0.25">
      <c r="A92" s="23"/>
      <c r="B92" s="15"/>
      <c r="C92" s="11"/>
      <c r="D92" s="6"/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6"/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SUM(F85:F93)</f>
        <v>760</v>
      </c>
      <c r="G94" s="19">
        <f t="shared" ref="G94" si="19">SUM(G85:G93)</f>
        <v>36.01</v>
      </c>
      <c r="H94" s="19">
        <f t="shared" ref="H94" si="20">SUM(H85:H93)</f>
        <v>25.99</v>
      </c>
      <c r="I94" s="19">
        <f t="shared" ref="I94" si="21">SUM(I85:I93)</f>
        <v>100.58</v>
      </c>
      <c r="J94" s="19">
        <f t="shared" ref="J94:L94" si="22">SUM(J85:J93)</f>
        <v>759.92000000000007</v>
      </c>
      <c r="K94" s="25"/>
      <c r="L94" s="19">
        <f t="shared" si="22"/>
        <v>0</v>
      </c>
    </row>
    <row r="95" spans="1:12" ht="15" x14ac:dyDescent="0.25">
      <c r="A95" s="23">
        <v>1</v>
      </c>
      <c r="B95" s="15">
        <v>4</v>
      </c>
      <c r="C95" s="66" t="s">
        <v>88</v>
      </c>
      <c r="D95" s="71" t="s">
        <v>30</v>
      </c>
      <c r="E95" s="67" t="s">
        <v>54</v>
      </c>
      <c r="F95" s="68">
        <v>200</v>
      </c>
      <c r="G95" s="68">
        <v>5.4</v>
      </c>
      <c r="H95" s="68">
        <v>5</v>
      </c>
      <c r="I95" s="68">
        <v>21.6</v>
      </c>
      <c r="J95" s="68">
        <v>158</v>
      </c>
      <c r="K95" s="69" t="s">
        <v>68</v>
      </c>
      <c r="L95" s="68"/>
    </row>
    <row r="96" spans="1:12" ht="15" x14ac:dyDescent="0.25">
      <c r="A96" s="23"/>
      <c r="B96" s="15"/>
      <c r="C96" s="66"/>
      <c r="D96" s="71" t="s">
        <v>56</v>
      </c>
      <c r="E96" s="67" t="s">
        <v>89</v>
      </c>
      <c r="F96" s="68">
        <v>100</v>
      </c>
      <c r="G96" s="68">
        <v>4</v>
      </c>
      <c r="H96" s="68">
        <v>2.2999999999999998</v>
      </c>
      <c r="I96" s="68">
        <v>48</v>
      </c>
      <c r="J96" s="68">
        <v>237</v>
      </c>
      <c r="K96" s="69">
        <v>622</v>
      </c>
      <c r="L96" s="68"/>
    </row>
    <row r="97" spans="1:12" ht="15" x14ac:dyDescent="0.25">
      <c r="A97" s="23"/>
      <c r="B97" s="15"/>
      <c r="C97" s="66"/>
      <c r="D97" s="72"/>
      <c r="E97" s="67"/>
      <c r="F97" s="68"/>
      <c r="G97" s="68"/>
      <c r="H97" s="68"/>
      <c r="I97" s="68"/>
      <c r="J97" s="68"/>
      <c r="K97" s="69"/>
      <c r="L97" s="68"/>
    </row>
    <row r="98" spans="1:12" ht="15" x14ac:dyDescent="0.25">
      <c r="A98" s="23"/>
      <c r="B98" s="15"/>
      <c r="C98" s="66"/>
      <c r="D98" s="18" t="s">
        <v>33</v>
      </c>
      <c r="E98" s="67"/>
      <c r="F98" s="68">
        <f>SUM(F95:F96)</f>
        <v>300</v>
      </c>
      <c r="G98" s="68">
        <f>SUM(G95:G96)</f>
        <v>9.4</v>
      </c>
      <c r="H98" s="68">
        <f>SUM(H95:H96)</f>
        <v>7.3</v>
      </c>
      <c r="I98" s="68">
        <f>SUM(I95:I96)</f>
        <v>69.599999999999994</v>
      </c>
      <c r="J98" s="68">
        <f>SUM(J95:J96)</f>
        <v>395</v>
      </c>
      <c r="K98" s="69"/>
      <c r="L98" s="68"/>
    </row>
    <row r="99" spans="1:12" ht="15.75" customHeight="1" thickBot="1" x14ac:dyDescent="0.25">
      <c r="A99" s="29">
        <f>A76</f>
        <v>1</v>
      </c>
      <c r="B99" s="30">
        <f>B76</f>
        <v>4</v>
      </c>
      <c r="C99" s="49" t="s">
        <v>4</v>
      </c>
      <c r="D99" s="50"/>
      <c r="E99" s="31"/>
      <c r="F99" s="32">
        <f>F84+F94+F98</f>
        <v>1670</v>
      </c>
      <c r="G99" s="32">
        <f>G84+G94+G98</f>
        <v>58.51</v>
      </c>
      <c r="H99" s="32">
        <f>H84+H94+H98</f>
        <v>51.69</v>
      </c>
      <c r="I99" s="32">
        <f>I84+I94+I98</f>
        <v>263.80999999999995</v>
      </c>
      <c r="J99" s="32">
        <f>J84+J94+J98</f>
        <v>1748.29</v>
      </c>
      <c r="K99" s="32"/>
      <c r="L99" s="32">
        <f t="shared" ref="L99" si="23">L84+L94</f>
        <v>0</v>
      </c>
    </row>
    <row r="100" spans="1:12" ht="15" x14ac:dyDescent="0.25">
      <c r="A100" s="20">
        <v>1</v>
      </c>
      <c r="B100" s="21">
        <v>5</v>
      </c>
      <c r="C100" s="22" t="s">
        <v>20</v>
      </c>
      <c r="D100" s="73" t="s">
        <v>26</v>
      </c>
      <c r="E100" s="57" t="s">
        <v>90</v>
      </c>
      <c r="F100" s="58">
        <v>60</v>
      </c>
      <c r="G100" s="58">
        <v>1.8</v>
      </c>
      <c r="H100" s="58">
        <v>3.72</v>
      </c>
      <c r="I100" s="58">
        <v>3.72</v>
      </c>
      <c r="J100" s="58">
        <v>55.2</v>
      </c>
      <c r="K100" s="59">
        <v>75</v>
      </c>
      <c r="L100" s="39"/>
    </row>
    <row r="101" spans="1:12" ht="15" x14ac:dyDescent="0.25">
      <c r="A101" s="23"/>
      <c r="B101" s="15"/>
      <c r="C101" s="11"/>
      <c r="D101" s="56" t="s">
        <v>21</v>
      </c>
      <c r="E101" s="63" t="s">
        <v>91</v>
      </c>
      <c r="F101" s="64">
        <v>90</v>
      </c>
      <c r="G101" s="64">
        <v>8.65</v>
      </c>
      <c r="H101" s="64">
        <v>10.08</v>
      </c>
      <c r="I101" s="64">
        <v>12.73</v>
      </c>
      <c r="J101" s="64">
        <v>183.69</v>
      </c>
      <c r="K101" s="65" t="s">
        <v>93</v>
      </c>
      <c r="L101" s="41"/>
    </row>
    <row r="102" spans="1:12" ht="15" x14ac:dyDescent="0.25">
      <c r="A102" s="23"/>
      <c r="B102" s="15"/>
      <c r="C102" s="11"/>
      <c r="D102" s="74" t="s">
        <v>29</v>
      </c>
      <c r="E102" s="63" t="s">
        <v>92</v>
      </c>
      <c r="F102" s="64">
        <v>150</v>
      </c>
      <c r="G102" s="64">
        <v>5.6</v>
      </c>
      <c r="H102" s="64">
        <v>4.9000000000000004</v>
      </c>
      <c r="I102" s="64">
        <v>37.799999999999997</v>
      </c>
      <c r="J102" s="64">
        <v>223</v>
      </c>
      <c r="K102" s="65">
        <v>302</v>
      </c>
      <c r="L102" s="41"/>
    </row>
    <row r="103" spans="1:12" ht="15" x14ac:dyDescent="0.25">
      <c r="A103" s="23"/>
      <c r="B103" s="15"/>
      <c r="C103" s="11"/>
      <c r="D103" s="74" t="s">
        <v>23</v>
      </c>
      <c r="E103" s="63" t="s">
        <v>52</v>
      </c>
      <c r="F103" s="64">
        <v>30</v>
      </c>
      <c r="G103" s="64">
        <v>3.2</v>
      </c>
      <c r="H103" s="64">
        <v>1.4</v>
      </c>
      <c r="I103" s="64">
        <v>13.1</v>
      </c>
      <c r="J103" s="64">
        <v>82.2</v>
      </c>
      <c r="K103" s="65" t="s">
        <v>46</v>
      </c>
      <c r="L103" s="41"/>
    </row>
    <row r="104" spans="1:12" ht="15" x14ac:dyDescent="0.25">
      <c r="A104" s="23"/>
      <c r="B104" s="15"/>
      <c r="C104" s="11"/>
      <c r="D104" s="74" t="s">
        <v>22</v>
      </c>
      <c r="E104" s="63" t="s">
        <v>44</v>
      </c>
      <c r="F104" s="64">
        <v>200</v>
      </c>
      <c r="G104" s="64">
        <v>0.2</v>
      </c>
      <c r="H104" s="64">
        <v>0</v>
      </c>
      <c r="I104" s="64">
        <v>10.199999999999999</v>
      </c>
      <c r="J104" s="64">
        <v>41</v>
      </c>
      <c r="K104" s="65">
        <v>377</v>
      </c>
      <c r="L104" s="41"/>
    </row>
    <row r="105" spans="1:12" ht="15" x14ac:dyDescent="0.25">
      <c r="A105" s="23"/>
      <c r="B105" s="15"/>
      <c r="C105" s="11"/>
      <c r="D105" s="6"/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SUM(F100:F106)</f>
        <v>530</v>
      </c>
      <c r="G107" s="19">
        <f t="shared" ref="G107" si="24">SUM(G100:G106)</f>
        <v>19.45</v>
      </c>
      <c r="H107" s="19">
        <f t="shared" ref="H107" si="25">SUM(H100:H106)</f>
        <v>20.100000000000001</v>
      </c>
      <c r="I107" s="19">
        <f t="shared" ref="I107" si="26">SUM(I100:I106)</f>
        <v>77.55</v>
      </c>
      <c r="J107" s="19">
        <f t="shared" ref="J107:L107" si="27">SUM(J100:J106)</f>
        <v>585.09</v>
      </c>
      <c r="K107" s="25"/>
      <c r="L107" s="19">
        <f t="shared" si="27"/>
        <v>0</v>
      </c>
    </row>
    <row r="108" spans="1:12" ht="15" x14ac:dyDescent="0.25">
      <c r="A108" s="26">
        <f>A100</f>
        <v>1</v>
      </c>
      <c r="B108" s="13">
        <f>B100</f>
        <v>5</v>
      </c>
      <c r="C108" s="10" t="s">
        <v>25</v>
      </c>
      <c r="D108" s="7" t="s">
        <v>26</v>
      </c>
      <c r="E108" s="63" t="s">
        <v>94</v>
      </c>
      <c r="F108" s="64">
        <v>60</v>
      </c>
      <c r="G108" s="64">
        <v>0.72</v>
      </c>
      <c r="H108" s="64">
        <v>3.96</v>
      </c>
      <c r="I108" s="64">
        <v>5.28</v>
      </c>
      <c r="J108" s="64">
        <v>61.2</v>
      </c>
      <c r="K108" s="65">
        <v>39</v>
      </c>
      <c r="L108" s="41"/>
    </row>
    <row r="109" spans="1:12" ht="15" x14ac:dyDescent="0.25">
      <c r="A109" s="23"/>
      <c r="B109" s="15"/>
      <c r="C109" s="11"/>
      <c r="D109" s="7" t="s">
        <v>27</v>
      </c>
      <c r="E109" s="63" t="s">
        <v>95</v>
      </c>
      <c r="F109" s="64">
        <v>200</v>
      </c>
      <c r="G109" s="64">
        <v>4.7699999999999996</v>
      </c>
      <c r="H109" s="64">
        <v>6.15</v>
      </c>
      <c r="I109" s="64">
        <v>15.49</v>
      </c>
      <c r="J109" s="64">
        <v>136.54</v>
      </c>
      <c r="K109" s="65">
        <v>101</v>
      </c>
      <c r="L109" s="41"/>
    </row>
    <row r="110" spans="1:12" ht="15" x14ac:dyDescent="0.25">
      <c r="A110" s="23"/>
      <c r="B110" s="15"/>
      <c r="C110" s="11"/>
      <c r="D110" s="7" t="s">
        <v>28</v>
      </c>
      <c r="E110" s="63" t="s">
        <v>96</v>
      </c>
      <c r="F110" s="64">
        <v>240</v>
      </c>
      <c r="G110" s="64">
        <v>14.83</v>
      </c>
      <c r="H110" s="64">
        <v>13.6</v>
      </c>
      <c r="I110" s="64">
        <v>37.659999999999997</v>
      </c>
      <c r="J110" s="64">
        <v>309.22000000000003</v>
      </c>
      <c r="K110" s="65" t="s">
        <v>98</v>
      </c>
      <c r="L110" s="41"/>
    </row>
    <row r="111" spans="1:12" ht="15" x14ac:dyDescent="0.25">
      <c r="A111" s="23"/>
      <c r="B111" s="15"/>
      <c r="C111" s="11"/>
      <c r="D111" s="7" t="s">
        <v>30</v>
      </c>
      <c r="E111" s="63" t="s">
        <v>97</v>
      </c>
      <c r="F111" s="64">
        <v>200</v>
      </c>
      <c r="G111" s="64">
        <v>0.6</v>
      </c>
      <c r="H111" s="64">
        <v>0.1</v>
      </c>
      <c r="I111" s="64">
        <v>31.7</v>
      </c>
      <c r="J111" s="64">
        <v>131</v>
      </c>
      <c r="K111" s="65">
        <v>349</v>
      </c>
      <c r="L111" s="41"/>
    </row>
    <row r="112" spans="1:12" ht="15" x14ac:dyDescent="0.25">
      <c r="A112" s="23"/>
      <c r="B112" s="15"/>
      <c r="C112" s="11"/>
      <c r="D112" s="7" t="s">
        <v>31</v>
      </c>
      <c r="E112" s="63" t="s">
        <v>52</v>
      </c>
      <c r="F112" s="64">
        <v>30</v>
      </c>
      <c r="G112" s="64">
        <v>3.2</v>
      </c>
      <c r="H112" s="64">
        <v>1.4</v>
      </c>
      <c r="I112" s="64">
        <v>13.1</v>
      </c>
      <c r="J112" s="64">
        <v>82.2</v>
      </c>
      <c r="K112" s="65" t="s">
        <v>46</v>
      </c>
      <c r="L112" s="41"/>
    </row>
    <row r="113" spans="1:12" ht="15" x14ac:dyDescent="0.25">
      <c r="A113" s="23"/>
      <c r="B113" s="15"/>
      <c r="C113" s="11"/>
      <c r="D113" s="7" t="s">
        <v>32</v>
      </c>
      <c r="E113" s="63" t="s">
        <v>53</v>
      </c>
      <c r="F113" s="64">
        <v>30</v>
      </c>
      <c r="G113" s="64">
        <v>2.4</v>
      </c>
      <c r="H113" s="64">
        <v>0.5</v>
      </c>
      <c r="I113" s="64">
        <v>12</v>
      </c>
      <c r="J113" s="64">
        <v>66</v>
      </c>
      <c r="K113" s="65" t="s">
        <v>46</v>
      </c>
      <c r="L113" s="41"/>
    </row>
    <row r="114" spans="1:12" ht="15" x14ac:dyDescent="0.25">
      <c r="A114" s="23"/>
      <c r="B114" s="15"/>
      <c r="C114" s="11"/>
      <c r="D114" s="6"/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6"/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SUM(F108:F115)</f>
        <v>760</v>
      </c>
      <c r="G116" s="19">
        <f>SUM(G108:G115)</f>
        <v>26.52</v>
      </c>
      <c r="H116" s="19">
        <f>SUM(H108:H115)</f>
        <v>25.71</v>
      </c>
      <c r="I116" s="19">
        <f>SUM(I108:I115)</f>
        <v>115.22999999999999</v>
      </c>
      <c r="J116" s="19">
        <f>SUM(J108:J115)</f>
        <v>786.16000000000008</v>
      </c>
      <c r="K116" s="25"/>
      <c r="L116" s="19">
        <f>SUM(L108:L115)</f>
        <v>0</v>
      </c>
    </row>
    <row r="117" spans="1:12" ht="15" x14ac:dyDescent="0.25">
      <c r="A117" s="23">
        <v>1</v>
      </c>
      <c r="B117" s="15">
        <v>5</v>
      </c>
      <c r="C117" s="66" t="s">
        <v>88</v>
      </c>
      <c r="D117" s="71" t="s">
        <v>30</v>
      </c>
      <c r="E117" s="67" t="s">
        <v>54</v>
      </c>
      <c r="F117" s="68">
        <v>200</v>
      </c>
      <c r="G117" s="68">
        <v>5.4</v>
      </c>
      <c r="H117" s="68">
        <v>5</v>
      </c>
      <c r="I117" s="68">
        <v>21.6</v>
      </c>
      <c r="J117" s="68">
        <v>158</v>
      </c>
      <c r="K117" s="69" t="s">
        <v>68</v>
      </c>
      <c r="L117" s="68"/>
    </row>
    <row r="118" spans="1:12" ht="15" x14ac:dyDescent="0.25">
      <c r="A118" s="23"/>
      <c r="B118" s="15"/>
      <c r="C118" s="66"/>
      <c r="D118" s="71" t="s">
        <v>56</v>
      </c>
      <c r="E118" s="67" t="s">
        <v>99</v>
      </c>
      <c r="F118" s="68">
        <v>100</v>
      </c>
      <c r="G118" s="68">
        <v>3.1</v>
      </c>
      <c r="H118" s="68">
        <v>2.5</v>
      </c>
      <c r="I118" s="68">
        <v>3</v>
      </c>
      <c r="J118" s="68">
        <v>163</v>
      </c>
      <c r="K118" s="69">
        <v>738</v>
      </c>
      <c r="L118" s="68"/>
    </row>
    <row r="119" spans="1:12" ht="15" x14ac:dyDescent="0.25">
      <c r="A119" s="23"/>
      <c r="B119" s="15"/>
      <c r="C119" s="66"/>
      <c r="D119" s="71"/>
      <c r="E119" s="67"/>
      <c r="F119" s="68"/>
      <c r="G119" s="68"/>
      <c r="H119" s="68"/>
      <c r="I119" s="68"/>
      <c r="J119" s="68"/>
      <c r="K119" s="69"/>
      <c r="L119" s="68"/>
    </row>
    <row r="120" spans="1:12" ht="15" x14ac:dyDescent="0.25">
      <c r="A120" s="23"/>
      <c r="B120" s="15"/>
      <c r="C120" s="66"/>
      <c r="D120" s="18" t="s">
        <v>33</v>
      </c>
      <c r="E120" s="67"/>
      <c r="F120" s="68">
        <f>SUM(F117:F118)</f>
        <v>300</v>
      </c>
      <c r="G120" s="68">
        <f>SUM(G117:G118)</f>
        <v>8.5</v>
      </c>
      <c r="H120" s="68">
        <f>SUM(H117,H118)</f>
        <v>7.5</v>
      </c>
      <c r="I120" s="68">
        <f>SUM(I117:I118)</f>
        <v>24.6</v>
      </c>
      <c r="J120" s="68">
        <f>SUM(J117:J118)</f>
        <v>321</v>
      </c>
      <c r="K120" s="69"/>
      <c r="L120" s="68"/>
    </row>
    <row r="121" spans="1:12" ht="15.75" customHeight="1" thickBot="1" x14ac:dyDescent="0.25">
      <c r="A121" s="29">
        <f>A100</f>
        <v>1</v>
      </c>
      <c r="B121" s="30">
        <f>B100</f>
        <v>5</v>
      </c>
      <c r="C121" s="49" t="s">
        <v>4</v>
      </c>
      <c r="D121" s="50"/>
      <c r="E121" s="31"/>
      <c r="F121" s="32">
        <f>F107+F116+F120</f>
        <v>1590</v>
      </c>
      <c r="G121" s="32">
        <f>G107+G116+G120</f>
        <v>54.47</v>
      </c>
      <c r="H121" s="32">
        <f>H107+H116+H120</f>
        <v>53.31</v>
      </c>
      <c r="I121" s="32">
        <f>I107+I116+I120</f>
        <v>217.37999999999997</v>
      </c>
      <c r="J121" s="32">
        <f>J107+J116+J120</f>
        <v>1692.25</v>
      </c>
      <c r="K121" s="32"/>
      <c r="L121" s="32">
        <f>L107+L116</f>
        <v>0</v>
      </c>
    </row>
    <row r="122" spans="1:12" ht="15" x14ac:dyDescent="0.25">
      <c r="A122" s="20">
        <v>2</v>
      </c>
      <c r="B122" s="21">
        <v>1</v>
      </c>
      <c r="C122" s="22" t="s">
        <v>20</v>
      </c>
      <c r="D122" s="73" t="s">
        <v>21</v>
      </c>
      <c r="E122" s="57" t="s">
        <v>100</v>
      </c>
      <c r="F122" s="58">
        <v>200</v>
      </c>
      <c r="G122" s="58">
        <v>7.82</v>
      </c>
      <c r="H122" s="58">
        <v>7.04</v>
      </c>
      <c r="I122" s="58">
        <v>40.6</v>
      </c>
      <c r="J122" s="58">
        <v>257.32</v>
      </c>
      <c r="K122" s="59">
        <v>181</v>
      </c>
      <c r="L122" s="39"/>
    </row>
    <row r="123" spans="1:12" ht="15" x14ac:dyDescent="0.25">
      <c r="A123" s="23"/>
      <c r="B123" s="15"/>
      <c r="C123" s="11"/>
      <c r="D123" s="75" t="s">
        <v>23</v>
      </c>
      <c r="E123" s="60" t="s">
        <v>43</v>
      </c>
      <c r="F123" s="61">
        <v>40</v>
      </c>
      <c r="G123" s="61">
        <v>2.6</v>
      </c>
      <c r="H123" s="61">
        <v>0.8</v>
      </c>
      <c r="I123" s="61">
        <v>18.399999999999999</v>
      </c>
      <c r="J123" s="61">
        <v>92</v>
      </c>
      <c r="K123" s="62" t="s">
        <v>46</v>
      </c>
      <c r="L123" s="55"/>
    </row>
    <row r="124" spans="1:12" ht="15" x14ac:dyDescent="0.25">
      <c r="A124" s="23"/>
      <c r="B124" s="15"/>
      <c r="C124" s="11"/>
      <c r="D124" s="56"/>
      <c r="E124" s="63" t="s">
        <v>41</v>
      </c>
      <c r="F124" s="64">
        <v>10</v>
      </c>
      <c r="G124" s="64">
        <v>2.2999999999999998</v>
      </c>
      <c r="H124" s="64">
        <v>2.95</v>
      </c>
      <c r="I124" s="64">
        <v>0</v>
      </c>
      <c r="J124" s="64">
        <v>47</v>
      </c>
      <c r="K124" s="65">
        <v>15</v>
      </c>
      <c r="L124" s="41"/>
    </row>
    <row r="125" spans="1:12" ht="15" x14ac:dyDescent="0.25">
      <c r="A125" s="23"/>
      <c r="B125" s="15"/>
      <c r="C125" s="11"/>
      <c r="D125" s="74"/>
      <c r="E125" s="63" t="s">
        <v>40</v>
      </c>
      <c r="F125" s="64">
        <v>10</v>
      </c>
      <c r="G125" s="64">
        <v>0.1</v>
      </c>
      <c r="H125" s="64">
        <v>7.2</v>
      </c>
      <c r="I125" s="64">
        <v>0.13</v>
      </c>
      <c r="J125" s="64">
        <v>65.72</v>
      </c>
      <c r="K125" s="65">
        <v>14</v>
      </c>
      <c r="L125" s="41"/>
    </row>
    <row r="126" spans="1:12" ht="15" x14ac:dyDescent="0.25">
      <c r="A126" s="23"/>
      <c r="B126" s="15"/>
      <c r="C126" s="11"/>
      <c r="D126" s="74" t="s">
        <v>22</v>
      </c>
      <c r="E126" s="63" t="s">
        <v>44</v>
      </c>
      <c r="F126" s="64">
        <v>200</v>
      </c>
      <c r="G126" s="64">
        <v>0.2</v>
      </c>
      <c r="H126" s="64">
        <v>0</v>
      </c>
      <c r="I126" s="64">
        <v>10.199999999999999</v>
      </c>
      <c r="J126" s="64">
        <v>41</v>
      </c>
      <c r="K126" s="65">
        <v>377</v>
      </c>
      <c r="L126" s="41"/>
    </row>
    <row r="127" spans="1:12" ht="15" x14ac:dyDescent="0.25">
      <c r="A127" s="23"/>
      <c r="B127" s="15"/>
      <c r="C127" s="11"/>
      <c r="D127" s="74" t="s">
        <v>24</v>
      </c>
      <c r="E127" s="63" t="s">
        <v>45</v>
      </c>
      <c r="F127" s="64">
        <v>150</v>
      </c>
      <c r="G127" s="64">
        <v>2.1</v>
      </c>
      <c r="H127" s="64">
        <v>0.45</v>
      </c>
      <c r="I127" s="64">
        <v>24</v>
      </c>
      <c r="J127" s="64">
        <v>108.45</v>
      </c>
      <c r="K127" s="65" t="s">
        <v>46</v>
      </c>
      <c r="L127" s="41"/>
    </row>
    <row r="128" spans="1:12" ht="15" x14ac:dyDescent="0.25">
      <c r="A128" s="23"/>
      <c r="B128" s="15"/>
      <c r="C128" s="11"/>
      <c r="D128" s="6"/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23"/>
      <c r="B129" s="15"/>
      <c r="C129" s="11"/>
      <c r="D129" s="6"/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24"/>
      <c r="B130" s="17"/>
      <c r="C130" s="8"/>
      <c r="D130" s="18" t="s">
        <v>33</v>
      </c>
      <c r="E130" s="9"/>
      <c r="F130" s="19">
        <f>SUM(F122:F129)</f>
        <v>610</v>
      </c>
      <c r="G130" s="19">
        <f t="shared" ref="G130:J130" si="28">SUM(G122:G129)</f>
        <v>15.119999999999997</v>
      </c>
      <c r="H130" s="19">
        <f t="shared" si="28"/>
        <v>18.439999999999998</v>
      </c>
      <c r="I130" s="19">
        <f t="shared" si="28"/>
        <v>93.33</v>
      </c>
      <c r="J130" s="19">
        <f t="shared" si="28"/>
        <v>611.49</v>
      </c>
      <c r="K130" s="25"/>
      <c r="L130" s="19">
        <f t="shared" ref="L130" si="29">SUM(L122:L129)</f>
        <v>0</v>
      </c>
    </row>
    <row r="131" spans="1:12" ht="15" x14ac:dyDescent="0.25">
      <c r="A131" s="26">
        <f>A122</f>
        <v>2</v>
      </c>
      <c r="B131" s="13">
        <f>B122</f>
        <v>1</v>
      </c>
      <c r="C131" s="10" t="s">
        <v>25</v>
      </c>
      <c r="D131" s="7" t="s">
        <v>26</v>
      </c>
      <c r="E131" s="40" t="s">
        <v>47</v>
      </c>
      <c r="F131" s="41">
        <v>60</v>
      </c>
      <c r="G131" s="41">
        <v>1.806</v>
      </c>
      <c r="H131" s="41">
        <v>0.114</v>
      </c>
      <c r="I131" s="41">
        <v>3.786</v>
      </c>
      <c r="J131" s="41">
        <v>23.28</v>
      </c>
      <c r="K131" s="42">
        <v>131</v>
      </c>
      <c r="L131" s="41"/>
    </row>
    <row r="132" spans="1:12" ht="15" x14ac:dyDescent="0.25">
      <c r="A132" s="23"/>
      <c r="B132" s="15"/>
      <c r="C132" s="11"/>
      <c r="D132" s="7" t="s">
        <v>27</v>
      </c>
      <c r="E132" s="40" t="s">
        <v>101</v>
      </c>
      <c r="F132" s="41">
        <v>200</v>
      </c>
      <c r="G132" s="41">
        <v>3.56</v>
      </c>
      <c r="H132" s="41">
        <v>3.26</v>
      </c>
      <c r="I132" s="41">
        <v>14.57</v>
      </c>
      <c r="J132" s="41">
        <v>107.67</v>
      </c>
      <c r="K132" s="42" t="s">
        <v>104</v>
      </c>
      <c r="L132" s="41"/>
    </row>
    <row r="133" spans="1:12" ht="15" x14ac:dyDescent="0.25">
      <c r="A133" s="23"/>
      <c r="B133" s="15"/>
      <c r="C133" s="11"/>
      <c r="D133" s="7" t="s">
        <v>28</v>
      </c>
      <c r="E133" s="40" t="s">
        <v>102</v>
      </c>
      <c r="F133" s="41">
        <v>90</v>
      </c>
      <c r="G133" s="41">
        <v>10.88</v>
      </c>
      <c r="H133" s="41">
        <v>11.77</v>
      </c>
      <c r="I133" s="41">
        <v>9.82</v>
      </c>
      <c r="J133" s="41">
        <v>98.32</v>
      </c>
      <c r="K133" s="42" t="s">
        <v>105</v>
      </c>
      <c r="L133" s="41"/>
    </row>
    <row r="134" spans="1:12" ht="15" x14ac:dyDescent="0.25">
      <c r="A134" s="23"/>
      <c r="B134" s="15"/>
      <c r="C134" s="11"/>
      <c r="D134" s="7" t="s">
        <v>29</v>
      </c>
      <c r="E134" s="40" t="s">
        <v>103</v>
      </c>
      <c r="F134" s="41">
        <v>150</v>
      </c>
      <c r="G134" s="41">
        <v>10.9</v>
      </c>
      <c r="H134" s="41">
        <v>3.71</v>
      </c>
      <c r="I134" s="41">
        <v>35.909999999999997</v>
      </c>
      <c r="J134" s="41">
        <v>236.49</v>
      </c>
      <c r="K134" s="42">
        <v>198</v>
      </c>
      <c r="L134" s="41"/>
    </row>
    <row r="135" spans="1:12" ht="15" x14ac:dyDescent="0.25">
      <c r="A135" s="23"/>
      <c r="B135" s="15"/>
      <c r="C135" s="11"/>
      <c r="D135" s="7" t="s">
        <v>30</v>
      </c>
      <c r="E135" s="40" t="s">
        <v>51</v>
      </c>
      <c r="F135" s="41">
        <v>200</v>
      </c>
      <c r="G135" s="41">
        <v>1.92</v>
      </c>
      <c r="H135" s="41">
        <v>0.12</v>
      </c>
      <c r="I135" s="41">
        <v>25.86</v>
      </c>
      <c r="J135" s="41">
        <v>151</v>
      </c>
      <c r="K135" s="42">
        <v>551</v>
      </c>
      <c r="L135" s="41"/>
    </row>
    <row r="136" spans="1:12" ht="15" x14ac:dyDescent="0.25">
      <c r="A136" s="23"/>
      <c r="B136" s="15"/>
      <c r="C136" s="11"/>
      <c r="D136" s="7" t="s">
        <v>31</v>
      </c>
      <c r="E136" s="40" t="s">
        <v>52</v>
      </c>
      <c r="F136" s="41">
        <v>30</v>
      </c>
      <c r="G136" s="41">
        <v>3.2</v>
      </c>
      <c r="H136" s="41">
        <v>1.4</v>
      </c>
      <c r="I136" s="41">
        <v>13.1</v>
      </c>
      <c r="J136" s="41">
        <v>82.2</v>
      </c>
      <c r="K136" s="42" t="s">
        <v>46</v>
      </c>
      <c r="L136" s="41"/>
    </row>
    <row r="137" spans="1:12" ht="15" x14ac:dyDescent="0.25">
      <c r="A137" s="23"/>
      <c r="B137" s="15"/>
      <c r="C137" s="11"/>
      <c r="D137" s="7" t="s">
        <v>32</v>
      </c>
      <c r="E137" s="40" t="s">
        <v>53</v>
      </c>
      <c r="F137" s="41">
        <v>30</v>
      </c>
      <c r="G137" s="41">
        <v>2.4</v>
      </c>
      <c r="H137" s="41">
        <v>0.5</v>
      </c>
      <c r="I137" s="41">
        <v>12</v>
      </c>
      <c r="J137" s="41">
        <v>66</v>
      </c>
      <c r="K137" s="42" t="s">
        <v>46</v>
      </c>
      <c r="L137" s="41"/>
    </row>
    <row r="138" spans="1:12" ht="15" x14ac:dyDescent="0.25">
      <c r="A138" s="23"/>
      <c r="B138" s="15"/>
      <c r="C138" s="11"/>
      <c r="D138" s="6"/>
      <c r="E138" s="40"/>
      <c r="F138" s="41"/>
      <c r="G138" s="41"/>
      <c r="H138" s="41"/>
      <c r="I138" s="41"/>
      <c r="J138" s="41"/>
      <c r="K138" s="42"/>
      <c r="L138" s="41"/>
    </row>
    <row r="139" spans="1:12" ht="15" x14ac:dyDescent="0.25">
      <c r="A139" s="23"/>
      <c r="B139" s="15"/>
      <c r="C139" s="11"/>
      <c r="D139" s="6"/>
      <c r="E139" s="40"/>
      <c r="F139" s="41"/>
      <c r="G139" s="41"/>
      <c r="H139" s="41"/>
      <c r="I139" s="41"/>
      <c r="J139" s="41"/>
      <c r="K139" s="42"/>
      <c r="L139" s="41"/>
    </row>
    <row r="140" spans="1:12" ht="15" x14ac:dyDescent="0.25">
      <c r="A140" s="24"/>
      <c r="B140" s="17"/>
      <c r="C140" s="8"/>
      <c r="D140" s="18" t="s">
        <v>33</v>
      </c>
      <c r="E140" s="9"/>
      <c r="F140" s="19">
        <f>SUM(F131:F139)</f>
        <v>760</v>
      </c>
      <c r="G140" s="19">
        <f t="shared" ref="G140:J140" si="30">SUM(G131:G139)</f>
        <v>34.666000000000004</v>
      </c>
      <c r="H140" s="19">
        <f t="shared" si="30"/>
        <v>20.873999999999999</v>
      </c>
      <c r="I140" s="19">
        <f t="shared" si="30"/>
        <v>115.04599999999999</v>
      </c>
      <c r="J140" s="19">
        <f t="shared" si="30"/>
        <v>764.96</v>
      </c>
      <c r="K140" s="25"/>
      <c r="L140" s="19">
        <f t="shared" ref="L140" si="31">SUM(L131:L139)</f>
        <v>0</v>
      </c>
    </row>
    <row r="141" spans="1:12" ht="15" x14ac:dyDescent="0.25">
      <c r="A141" s="23">
        <v>2</v>
      </c>
      <c r="B141" s="15">
        <v>1</v>
      </c>
      <c r="C141" s="66" t="s">
        <v>88</v>
      </c>
      <c r="D141" s="71" t="s">
        <v>30</v>
      </c>
      <c r="E141" s="67" t="s">
        <v>54</v>
      </c>
      <c r="F141" s="68">
        <v>200</v>
      </c>
      <c r="G141" s="68">
        <v>5.4</v>
      </c>
      <c r="H141" s="68">
        <v>5</v>
      </c>
      <c r="I141" s="68">
        <v>21.6</v>
      </c>
      <c r="J141" s="68">
        <v>158</v>
      </c>
      <c r="K141" s="69" t="s">
        <v>68</v>
      </c>
      <c r="L141" s="68"/>
    </row>
    <row r="142" spans="1:12" ht="15" x14ac:dyDescent="0.25">
      <c r="A142" s="23"/>
      <c r="B142" s="15"/>
      <c r="C142" s="66"/>
      <c r="D142" s="71" t="s">
        <v>56</v>
      </c>
      <c r="E142" s="67" t="s">
        <v>106</v>
      </c>
      <c r="F142" s="68">
        <v>100</v>
      </c>
      <c r="G142" s="68">
        <v>3.6</v>
      </c>
      <c r="H142" s="68">
        <v>7.9</v>
      </c>
      <c r="I142" s="68">
        <v>27.7</v>
      </c>
      <c r="J142" s="68">
        <v>189</v>
      </c>
      <c r="K142" s="69">
        <v>535</v>
      </c>
      <c r="L142" s="68"/>
    </row>
    <row r="143" spans="1:12" ht="15" x14ac:dyDescent="0.25">
      <c r="A143" s="23"/>
      <c r="B143" s="15"/>
      <c r="C143" s="66"/>
      <c r="D143" s="71"/>
      <c r="E143" s="67"/>
      <c r="F143" s="68"/>
      <c r="G143" s="68"/>
      <c r="H143" s="68"/>
      <c r="I143" s="68"/>
      <c r="J143" s="68"/>
      <c r="K143" s="69"/>
      <c r="L143" s="68"/>
    </row>
    <row r="144" spans="1:12" ht="15" x14ac:dyDescent="0.25">
      <c r="A144" s="23"/>
      <c r="B144" s="15"/>
      <c r="C144" s="66"/>
      <c r="D144" s="18" t="s">
        <v>33</v>
      </c>
      <c r="E144" s="67"/>
      <c r="F144" s="68">
        <f>SUM(F141,F142)</f>
        <v>300</v>
      </c>
      <c r="G144" s="68">
        <f>SUM(G141:G142)</f>
        <v>9</v>
      </c>
      <c r="H144" s="68">
        <f>SUM(H141:H142)</f>
        <v>12.9</v>
      </c>
      <c r="I144" s="68">
        <f>SUM(I141:I142)</f>
        <v>49.3</v>
      </c>
      <c r="J144" s="68">
        <f>SUM(J141:J142)</f>
        <v>347</v>
      </c>
      <c r="K144" s="69"/>
      <c r="L144" s="68"/>
    </row>
    <row r="145" spans="1:12" ht="15.75" thickBot="1" x14ac:dyDescent="0.25">
      <c r="A145" s="29">
        <f>A122</f>
        <v>2</v>
      </c>
      <c r="B145" s="30">
        <f>B122</f>
        <v>1</v>
      </c>
      <c r="C145" s="49" t="s">
        <v>4</v>
      </c>
      <c r="D145" s="50"/>
      <c r="E145" s="31"/>
      <c r="F145" s="32">
        <f>F130+F140+F144</f>
        <v>1670</v>
      </c>
      <c r="G145" s="32">
        <f>G130+G140+G144</f>
        <v>58.786000000000001</v>
      </c>
      <c r="H145" s="32">
        <f>H130+H140+H144</f>
        <v>52.213999999999992</v>
      </c>
      <c r="I145" s="32">
        <f>I130+I140+I144</f>
        <v>257.67599999999999</v>
      </c>
      <c r="J145" s="32">
        <f>J130+J140+J144</f>
        <v>1723.45</v>
      </c>
      <c r="K145" s="32"/>
      <c r="L145" s="32">
        <f t="shared" ref="L145" si="32">L130+L140</f>
        <v>0</v>
      </c>
    </row>
    <row r="146" spans="1:12" ht="15" x14ac:dyDescent="0.25">
      <c r="A146" s="14">
        <v>2</v>
      </c>
      <c r="B146" s="15">
        <v>2</v>
      </c>
      <c r="C146" s="22" t="s">
        <v>20</v>
      </c>
      <c r="D146" s="73" t="s">
        <v>21</v>
      </c>
      <c r="E146" s="57" t="s">
        <v>107</v>
      </c>
      <c r="F146" s="58">
        <v>150</v>
      </c>
      <c r="G146" s="58">
        <v>11.3</v>
      </c>
      <c r="H146" s="58">
        <v>19.5</v>
      </c>
      <c r="I146" s="58">
        <v>2.2999999999999998</v>
      </c>
      <c r="J146" s="58">
        <v>238</v>
      </c>
      <c r="K146" s="59">
        <v>210</v>
      </c>
      <c r="L146" s="39"/>
    </row>
    <row r="147" spans="1:12" ht="15" x14ac:dyDescent="0.25">
      <c r="A147" s="14"/>
      <c r="B147" s="15"/>
      <c r="C147" s="11"/>
      <c r="D147" s="56"/>
      <c r="E147" s="63" t="s">
        <v>90</v>
      </c>
      <c r="F147" s="64">
        <v>60</v>
      </c>
      <c r="G147" s="64">
        <v>1.8</v>
      </c>
      <c r="H147" s="64">
        <v>3.72</v>
      </c>
      <c r="I147" s="64">
        <v>3.72</v>
      </c>
      <c r="J147" s="64">
        <v>55.2</v>
      </c>
      <c r="K147" s="65">
        <v>75</v>
      </c>
      <c r="L147" s="41"/>
    </row>
    <row r="148" spans="1:12" ht="15" x14ac:dyDescent="0.25">
      <c r="A148" s="14"/>
      <c r="B148" s="15"/>
      <c r="C148" s="11"/>
      <c r="D148" s="74" t="s">
        <v>23</v>
      </c>
      <c r="E148" s="63" t="s">
        <v>43</v>
      </c>
      <c r="F148" s="64">
        <v>40</v>
      </c>
      <c r="G148" s="64">
        <v>2.6</v>
      </c>
      <c r="H148" s="64">
        <v>0.8</v>
      </c>
      <c r="I148" s="64">
        <v>18.399999999999999</v>
      </c>
      <c r="J148" s="64">
        <v>92</v>
      </c>
      <c r="K148" s="65" t="s">
        <v>46</v>
      </c>
      <c r="L148" s="41"/>
    </row>
    <row r="149" spans="1:12" ht="15" x14ac:dyDescent="0.25">
      <c r="A149" s="14"/>
      <c r="B149" s="15"/>
      <c r="C149" s="11"/>
      <c r="D149" s="74" t="s">
        <v>22</v>
      </c>
      <c r="E149" s="63" t="s">
        <v>58</v>
      </c>
      <c r="F149" s="64">
        <v>200</v>
      </c>
      <c r="G149" s="64">
        <v>4.5999999999999996</v>
      </c>
      <c r="H149" s="64">
        <v>3.6</v>
      </c>
      <c r="I149" s="64">
        <v>12.6</v>
      </c>
      <c r="J149" s="64">
        <v>100.4</v>
      </c>
      <c r="K149" s="65" t="s">
        <v>59</v>
      </c>
      <c r="L149" s="41"/>
    </row>
    <row r="150" spans="1:12" ht="15" x14ac:dyDescent="0.25">
      <c r="A150" s="14"/>
      <c r="B150" s="15"/>
      <c r="C150" s="11"/>
      <c r="D150" s="74"/>
      <c r="E150" s="63" t="s">
        <v>108</v>
      </c>
      <c r="F150" s="64">
        <v>50</v>
      </c>
      <c r="G150" s="64">
        <v>2.4</v>
      </c>
      <c r="H150" s="64">
        <v>3.5</v>
      </c>
      <c r="I150" s="64">
        <v>22.8</v>
      </c>
      <c r="J150" s="64">
        <v>108</v>
      </c>
      <c r="K150" s="65" t="s">
        <v>46</v>
      </c>
      <c r="L150" s="41"/>
    </row>
    <row r="151" spans="1:12" ht="15" x14ac:dyDescent="0.25">
      <c r="A151" s="14"/>
      <c r="B151" s="15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14"/>
      <c r="B152" s="15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16"/>
      <c r="B153" s="17"/>
      <c r="C153" s="8"/>
      <c r="D153" s="18" t="s">
        <v>33</v>
      </c>
      <c r="E153" s="9"/>
      <c r="F153" s="19">
        <f>SUM(F146:F152)</f>
        <v>500</v>
      </c>
      <c r="G153" s="19">
        <f t="shared" ref="G153:J153" si="33">SUM(G146:G152)</f>
        <v>22.7</v>
      </c>
      <c r="H153" s="19">
        <f t="shared" si="33"/>
        <v>31.12</v>
      </c>
      <c r="I153" s="19">
        <f t="shared" si="33"/>
        <v>59.819999999999993</v>
      </c>
      <c r="J153" s="19">
        <f t="shared" si="33"/>
        <v>593.6</v>
      </c>
      <c r="K153" s="25"/>
      <c r="L153" s="19">
        <f t="shared" ref="L153" si="34">SUM(L146:L152)</f>
        <v>0</v>
      </c>
    </row>
    <row r="154" spans="1:12" ht="15" x14ac:dyDescent="0.25">
      <c r="A154" s="13">
        <f>A146</f>
        <v>2</v>
      </c>
      <c r="B154" s="13">
        <f>B146</f>
        <v>2</v>
      </c>
      <c r="C154" s="10" t="s">
        <v>25</v>
      </c>
      <c r="D154" s="7" t="s">
        <v>26</v>
      </c>
      <c r="E154" s="63" t="s">
        <v>82</v>
      </c>
      <c r="F154" s="64">
        <v>60</v>
      </c>
      <c r="G154" s="64">
        <v>1.5</v>
      </c>
      <c r="H154" s="64">
        <v>3.9</v>
      </c>
      <c r="I154" s="64">
        <v>6.72</v>
      </c>
      <c r="J154" s="64">
        <v>67.2</v>
      </c>
      <c r="K154" s="65" t="s">
        <v>46</v>
      </c>
      <c r="L154" s="41"/>
    </row>
    <row r="155" spans="1:12" ht="25.5" x14ac:dyDescent="0.25">
      <c r="A155" s="14"/>
      <c r="B155" s="15"/>
      <c r="C155" s="11"/>
      <c r="D155" s="7" t="s">
        <v>27</v>
      </c>
      <c r="E155" s="63" t="s">
        <v>109</v>
      </c>
      <c r="F155" s="64">
        <v>200</v>
      </c>
      <c r="G155" s="64">
        <v>4.7</v>
      </c>
      <c r="H155" s="64">
        <v>4.96</v>
      </c>
      <c r="I155" s="64">
        <v>10.119999999999999</v>
      </c>
      <c r="J155" s="64">
        <v>110.36</v>
      </c>
      <c r="K155" s="65">
        <v>542</v>
      </c>
      <c r="L155" s="41"/>
    </row>
    <row r="156" spans="1:12" ht="15" x14ac:dyDescent="0.25">
      <c r="A156" s="14"/>
      <c r="B156" s="15"/>
      <c r="C156" s="11"/>
      <c r="D156" s="7" t="s">
        <v>28</v>
      </c>
      <c r="E156" s="63" t="s">
        <v>110</v>
      </c>
      <c r="F156" s="64">
        <v>140</v>
      </c>
      <c r="G156" s="64">
        <v>18.899999999999999</v>
      </c>
      <c r="H156" s="64">
        <v>10.7</v>
      </c>
      <c r="I156" s="64">
        <v>6.5</v>
      </c>
      <c r="J156" s="64">
        <v>224</v>
      </c>
      <c r="K156" s="65">
        <v>442</v>
      </c>
      <c r="L156" s="41"/>
    </row>
    <row r="157" spans="1:12" ht="15" x14ac:dyDescent="0.25">
      <c r="A157" s="14"/>
      <c r="B157" s="15"/>
      <c r="C157" s="11"/>
      <c r="D157" s="7" t="s">
        <v>29</v>
      </c>
      <c r="E157" s="63" t="s">
        <v>111</v>
      </c>
      <c r="F157" s="64">
        <v>150</v>
      </c>
      <c r="G157" s="64">
        <v>3.7</v>
      </c>
      <c r="H157" s="64">
        <v>4.8</v>
      </c>
      <c r="I157" s="64">
        <v>36.5</v>
      </c>
      <c r="J157" s="64">
        <v>203.5</v>
      </c>
      <c r="K157" s="65">
        <v>546</v>
      </c>
      <c r="L157" s="41"/>
    </row>
    <row r="158" spans="1:12" ht="15" x14ac:dyDescent="0.25">
      <c r="A158" s="14"/>
      <c r="B158" s="15"/>
      <c r="C158" s="11"/>
      <c r="D158" s="7" t="s">
        <v>30</v>
      </c>
      <c r="E158" s="63" t="s">
        <v>64</v>
      </c>
      <c r="F158" s="64">
        <v>200</v>
      </c>
      <c r="G158" s="64">
        <v>0.17</v>
      </c>
      <c r="H158" s="64">
        <v>0.04</v>
      </c>
      <c r="I158" s="64">
        <v>23.1</v>
      </c>
      <c r="J158" s="64">
        <v>93.5</v>
      </c>
      <c r="K158" s="65">
        <v>639</v>
      </c>
      <c r="L158" s="41"/>
    </row>
    <row r="159" spans="1:12" ht="15" x14ac:dyDescent="0.25">
      <c r="A159" s="14"/>
      <c r="B159" s="15"/>
      <c r="C159" s="11"/>
      <c r="D159" s="7" t="s">
        <v>31</v>
      </c>
      <c r="E159" s="63" t="s">
        <v>52</v>
      </c>
      <c r="F159" s="64">
        <v>30</v>
      </c>
      <c r="G159" s="64">
        <v>3.2</v>
      </c>
      <c r="H159" s="64">
        <v>1.4</v>
      </c>
      <c r="I159" s="64">
        <v>13.1</v>
      </c>
      <c r="J159" s="64">
        <v>82.2</v>
      </c>
      <c r="K159" s="65" t="s">
        <v>46</v>
      </c>
      <c r="L159" s="41"/>
    </row>
    <row r="160" spans="1:12" ht="15" x14ac:dyDescent="0.25">
      <c r="A160" s="14"/>
      <c r="B160" s="15"/>
      <c r="C160" s="11"/>
      <c r="D160" s="7" t="s">
        <v>32</v>
      </c>
      <c r="E160" s="63" t="s">
        <v>53</v>
      </c>
      <c r="F160" s="64">
        <v>30</v>
      </c>
      <c r="G160" s="64">
        <v>2.4</v>
      </c>
      <c r="H160" s="64">
        <v>0.5</v>
      </c>
      <c r="I160" s="64">
        <v>12</v>
      </c>
      <c r="J160" s="64">
        <v>66</v>
      </c>
      <c r="K160" s="65" t="s">
        <v>46</v>
      </c>
      <c r="L160" s="41"/>
    </row>
    <row r="161" spans="1:12" ht="15" x14ac:dyDescent="0.25">
      <c r="A161" s="14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14"/>
      <c r="B162" s="15"/>
      <c r="C162" s="11"/>
      <c r="D162" s="6"/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16"/>
      <c r="B163" s="17"/>
      <c r="C163" s="8"/>
      <c r="D163" s="18" t="s">
        <v>33</v>
      </c>
      <c r="E163" s="9"/>
      <c r="F163" s="19">
        <f>SUM(F154:F162)</f>
        <v>810</v>
      </c>
      <c r="G163" s="19">
        <f t="shared" ref="G163:J163" si="35">SUM(G154:G162)</f>
        <v>34.57</v>
      </c>
      <c r="H163" s="19">
        <f t="shared" si="35"/>
        <v>26.299999999999997</v>
      </c>
      <c r="I163" s="19">
        <f t="shared" si="35"/>
        <v>108.03999999999999</v>
      </c>
      <c r="J163" s="19">
        <f t="shared" si="35"/>
        <v>846.76</v>
      </c>
      <c r="K163" s="25"/>
      <c r="L163" s="19">
        <f t="shared" ref="L163" si="36">SUM(L154:L162)</f>
        <v>0</v>
      </c>
    </row>
    <row r="164" spans="1:12" ht="15" x14ac:dyDescent="0.25">
      <c r="A164" s="13">
        <v>2</v>
      </c>
      <c r="B164" s="76">
        <v>2</v>
      </c>
      <c r="C164" s="66" t="s">
        <v>88</v>
      </c>
      <c r="D164" s="71" t="s">
        <v>30</v>
      </c>
      <c r="E164" s="67" t="s">
        <v>54</v>
      </c>
      <c r="F164" s="68">
        <v>200</v>
      </c>
      <c r="G164" s="68">
        <v>5.4</v>
      </c>
      <c r="H164" s="68">
        <v>5</v>
      </c>
      <c r="I164" s="68">
        <v>21.6</v>
      </c>
      <c r="J164" s="68">
        <v>158</v>
      </c>
      <c r="K164" s="69" t="s">
        <v>68</v>
      </c>
      <c r="L164" s="68"/>
    </row>
    <row r="165" spans="1:12" ht="15" x14ac:dyDescent="0.25">
      <c r="A165" s="14"/>
      <c r="B165" s="15"/>
      <c r="C165" s="66"/>
      <c r="D165" s="71" t="s">
        <v>56</v>
      </c>
      <c r="E165" s="67" t="s">
        <v>99</v>
      </c>
      <c r="F165" s="68">
        <v>100</v>
      </c>
      <c r="G165" s="68">
        <v>3.1</v>
      </c>
      <c r="H165" s="68">
        <v>2.5</v>
      </c>
      <c r="I165" s="68">
        <v>3</v>
      </c>
      <c r="J165" s="68">
        <v>163</v>
      </c>
      <c r="K165" s="69">
        <v>738</v>
      </c>
      <c r="L165" s="68"/>
    </row>
    <row r="166" spans="1:12" ht="15" x14ac:dyDescent="0.25">
      <c r="A166" s="14"/>
      <c r="B166" s="15"/>
      <c r="C166" s="66"/>
      <c r="D166" s="70"/>
      <c r="E166" s="67"/>
      <c r="F166" s="68"/>
      <c r="G166" s="68"/>
      <c r="H166" s="68"/>
      <c r="I166" s="68"/>
      <c r="J166" s="68"/>
      <c r="K166" s="69"/>
      <c r="L166" s="68"/>
    </row>
    <row r="167" spans="1:12" ht="15" x14ac:dyDescent="0.25">
      <c r="A167" s="16"/>
      <c r="B167" s="17"/>
      <c r="C167" s="66"/>
      <c r="D167" s="18" t="s">
        <v>33</v>
      </c>
      <c r="E167" s="67"/>
      <c r="F167" s="68">
        <f>SUM(F164:F165)</f>
        <v>300</v>
      </c>
      <c r="G167" s="68">
        <f>SUM(G164:G165)</f>
        <v>8.5</v>
      </c>
      <c r="H167" s="68">
        <f>SUM(H164:H165)</f>
        <v>7.5</v>
      </c>
      <c r="I167" s="68">
        <f>SUM(I164:I165)</f>
        <v>24.6</v>
      </c>
      <c r="J167" s="68">
        <f>SUM(J164:J165)</f>
        <v>321</v>
      </c>
      <c r="K167" s="69"/>
      <c r="L167" s="68"/>
    </row>
    <row r="168" spans="1:12" ht="15.75" thickBot="1" x14ac:dyDescent="0.25">
      <c r="A168" s="33">
        <f>A146</f>
        <v>2</v>
      </c>
      <c r="B168" s="33">
        <f>B146</f>
        <v>2</v>
      </c>
      <c r="C168" s="49" t="s">
        <v>4</v>
      </c>
      <c r="D168" s="50"/>
      <c r="E168" s="31"/>
      <c r="F168" s="32">
        <f>F153+F163+F167</f>
        <v>1610</v>
      </c>
      <c r="G168" s="32">
        <f>G153+G163+G167</f>
        <v>65.77</v>
      </c>
      <c r="H168" s="32">
        <f>H153+H163+H167</f>
        <v>64.92</v>
      </c>
      <c r="I168" s="32">
        <f>I153+I163+I167</f>
        <v>192.45999999999998</v>
      </c>
      <c r="J168" s="32">
        <f>J153+J163+J167</f>
        <v>1761.3600000000001</v>
      </c>
      <c r="K168" s="32"/>
      <c r="L168" s="32">
        <f t="shared" ref="L168" si="37">L153+L163</f>
        <v>0</v>
      </c>
    </row>
    <row r="169" spans="1:12" ht="15" x14ac:dyDescent="0.25">
      <c r="A169" s="20">
        <v>2</v>
      </c>
      <c r="B169" s="21">
        <v>3</v>
      </c>
      <c r="C169" s="22" t="s">
        <v>20</v>
      </c>
      <c r="D169" s="73"/>
      <c r="E169" s="57" t="s">
        <v>112</v>
      </c>
      <c r="F169" s="58">
        <v>20</v>
      </c>
      <c r="G169" s="58">
        <v>0.3</v>
      </c>
      <c r="H169" s="58">
        <v>0.03</v>
      </c>
      <c r="I169" s="58">
        <v>1.73</v>
      </c>
      <c r="J169" s="58">
        <v>8.4</v>
      </c>
      <c r="K169" s="59">
        <v>54</v>
      </c>
      <c r="L169" s="39"/>
    </row>
    <row r="170" spans="1:12" ht="15" x14ac:dyDescent="0.25">
      <c r="A170" s="23"/>
      <c r="B170" s="15"/>
      <c r="C170" s="11"/>
      <c r="D170" s="75" t="s">
        <v>21</v>
      </c>
      <c r="E170" s="60" t="s">
        <v>113</v>
      </c>
      <c r="F170" s="61">
        <v>90</v>
      </c>
      <c r="G170" s="61">
        <v>13.41</v>
      </c>
      <c r="H170" s="61">
        <v>13.95</v>
      </c>
      <c r="I170" s="61">
        <v>2.0699999999999998</v>
      </c>
      <c r="J170" s="61">
        <v>188.28</v>
      </c>
      <c r="K170" s="62" t="s">
        <v>114</v>
      </c>
      <c r="L170" s="55"/>
    </row>
    <row r="171" spans="1:12" ht="15" x14ac:dyDescent="0.25">
      <c r="A171" s="23"/>
      <c r="B171" s="15"/>
      <c r="C171" s="11"/>
      <c r="D171" s="56" t="s">
        <v>29</v>
      </c>
      <c r="E171" s="63" t="s">
        <v>75</v>
      </c>
      <c r="F171" s="64">
        <v>150</v>
      </c>
      <c r="G171" s="64">
        <v>8.1999999999999993</v>
      </c>
      <c r="H171" s="64">
        <v>6.3</v>
      </c>
      <c r="I171" s="64">
        <v>38.700000000000003</v>
      </c>
      <c r="J171" s="64">
        <v>245</v>
      </c>
      <c r="K171" s="65">
        <v>171</v>
      </c>
      <c r="L171" s="41"/>
    </row>
    <row r="172" spans="1:12" ht="15" x14ac:dyDescent="0.25">
      <c r="A172" s="23"/>
      <c r="B172" s="15"/>
      <c r="C172" s="11"/>
      <c r="D172" s="74" t="s">
        <v>23</v>
      </c>
      <c r="E172" s="63" t="s">
        <v>52</v>
      </c>
      <c r="F172" s="64">
        <v>20</v>
      </c>
      <c r="G172" s="64">
        <v>2.13</v>
      </c>
      <c r="H172" s="64">
        <v>0.93</v>
      </c>
      <c r="I172" s="64">
        <v>8.73</v>
      </c>
      <c r="J172" s="64">
        <v>54.8</v>
      </c>
      <c r="K172" s="65" t="s">
        <v>46</v>
      </c>
      <c r="L172" s="41"/>
    </row>
    <row r="173" spans="1:12" ht="15.75" customHeight="1" x14ac:dyDescent="0.25">
      <c r="A173" s="23"/>
      <c r="B173" s="15"/>
      <c r="C173" s="11"/>
      <c r="D173" s="74" t="s">
        <v>22</v>
      </c>
      <c r="E173" s="63" t="s">
        <v>44</v>
      </c>
      <c r="F173" s="64">
        <v>200</v>
      </c>
      <c r="G173" s="64">
        <v>0.2</v>
      </c>
      <c r="H173" s="64">
        <v>0</v>
      </c>
      <c r="I173" s="64">
        <v>10.199999999999999</v>
      </c>
      <c r="J173" s="64">
        <v>41</v>
      </c>
      <c r="K173" s="65">
        <v>377</v>
      </c>
      <c r="L173" s="41"/>
    </row>
    <row r="174" spans="1:12" ht="15" x14ac:dyDescent="0.25">
      <c r="A174" s="23"/>
      <c r="B174" s="15"/>
      <c r="C174" s="11"/>
      <c r="D174" s="74" t="s">
        <v>24</v>
      </c>
      <c r="E174" s="63" t="s">
        <v>45</v>
      </c>
      <c r="F174" s="64">
        <v>100</v>
      </c>
      <c r="G174" s="64">
        <v>1.4</v>
      </c>
      <c r="H174" s="64">
        <v>0.3</v>
      </c>
      <c r="I174" s="64">
        <v>16</v>
      </c>
      <c r="J174" s="64">
        <v>72.3</v>
      </c>
      <c r="K174" s="65" t="s">
        <v>46</v>
      </c>
      <c r="L174" s="41"/>
    </row>
    <row r="175" spans="1:12" ht="15" x14ac:dyDescent="0.25">
      <c r="A175" s="23"/>
      <c r="B175" s="15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3"/>
      <c r="B176" s="15"/>
      <c r="C176" s="11"/>
      <c r="D176" s="6"/>
      <c r="E176" s="40"/>
      <c r="F176" s="41"/>
      <c r="G176" s="41"/>
      <c r="H176" s="41"/>
      <c r="I176" s="41"/>
      <c r="J176" s="41"/>
      <c r="K176" s="42"/>
      <c r="L176" s="41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SUM(F169:F176)</f>
        <v>580</v>
      </c>
      <c r="G177" s="19">
        <f t="shared" ref="G177:J177" si="38">SUM(G169:G176)</f>
        <v>25.639999999999997</v>
      </c>
      <c r="H177" s="19">
        <f t="shared" si="38"/>
        <v>21.509999999999998</v>
      </c>
      <c r="I177" s="19">
        <f t="shared" si="38"/>
        <v>77.430000000000007</v>
      </c>
      <c r="J177" s="19">
        <f t="shared" si="38"/>
        <v>609.78</v>
      </c>
      <c r="K177" s="25"/>
      <c r="L177" s="19">
        <f t="shared" ref="L177" si="39">SUM(L169:L176)</f>
        <v>0</v>
      </c>
    </row>
    <row r="178" spans="1:12" ht="15" x14ac:dyDescent="0.25">
      <c r="A178" s="26">
        <f>A169</f>
        <v>2</v>
      </c>
      <c r="B178" s="13">
        <f>B169</f>
        <v>3</v>
      </c>
      <c r="C178" s="10" t="s">
        <v>25</v>
      </c>
      <c r="D178" s="7" t="s">
        <v>26</v>
      </c>
      <c r="E178" s="63" t="s">
        <v>115</v>
      </c>
      <c r="F178" s="64">
        <v>60</v>
      </c>
      <c r="G178" s="64">
        <v>0.69599999999999995</v>
      </c>
      <c r="H178" s="64">
        <v>3.516</v>
      </c>
      <c r="I178" s="64">
        <v>6.78</v>
      </c>
      <c r="J178" s="64">
        <v>61.32</v>
      </c>
      <c r="K178" s="65">
        <v>28</v>
      </c>
      <c r="L178" s="41"/>
    </row>
    <row r="179" spans="1:12" ht="15" x14ac:dyDescent="0.25">
      <c r="A179" s="23"/>
      <c r="B179" s="15"/>
      <c r="C179" s="11"/>
      <c r="D179" s="7" t="s">
        <v>27</v>
      </c>
      <c r="E179" s="63" t="s">
        <v>116</v>
      </c>
      <c r="F179" s="64">
        <v>200</v>
      </c>
      <c r="G179" s="64">
        <v>3.24</v>
      </c>
      <c r="H179" s="64">
        <v>4.29</v>
      </c>
      <c r="I179" s="64">
        <v>18.37</v>
      </c>
      <c r="J179" s="64">
        <v>125.12</v>
      </c>
      <c r="K179" s="65">
        <v>97</v>
      </c>
      <c r="L179" s="41"/>
    </row>
    <row r="180" spans="1:12" ht="15" x14ac:dyDescent="0.25">
      <c r="A180" s="23"/>
      <c r="B180" s="15"/>
      <c r="C180" s="11"/>
      <c r="D180" s="7" t="s">
        <v>28</v>
      </c>
      <c r="E180" s="63" t="s">
        <v>117</v>
      </c>
      <c r="F180" s="64">
        <v>100</v>
      </c>
      <c r="G180" s="64">
        <v>16.100000000000001</v>
      </c>
      <c r="H180" s="64">
        <v>11.3</v>
      </c>
      <c r="I180" s="64">
        <v>6.3</v>
      </c>
      <c r="J180" s="64">
        <v>191.9</v>
      </c>
      <c r="K180" s="65">
        <v>5410</v>
      </c>
      <c r="L180" s="41"/>
    </row>
    <row r="181" spans="1:12" ht="15" x14ac:dyDescent="0.25">
      <c r="A181" s="23"/>
      <c r="B181" s="15"/>
      <c r="C181" s="11"/>
      <c r="D181" s="7" t="s">
        <v>29</v>
      </c>
      <c r="E181" s="63" t="s">
        <v>63</v>
      </c>
      <c r="F181" s="64">
        <v>150</v>
      </c>
      <c r="G181" s="64">
        <v>5.4</v>
      </c>
      <c r="H181" s="64">
        <v>9.1999999999999993</v>
      </c>
      <c r="I181" s="64">
        <v>26.4</v>
      </c>
      <c r="J181" s="64">
        <v>210</v>
      </c>
      <c r="K181" s="65">
        <v>128</v>
      </c>
      <c r="L181" s="41"/>
    </row>
    <row r="182" spans="1:12" ht="15" x14ac:dyDescent="0.25">
      <c r="A182" s="23"/>
      <c r="B182" s="15"/>
      <c r="C182" s="11"/>
      <c r="D182" s="7" t="s">
        <v>30</v>
      </c>
      <c r="E182" s="63" t="s">
        <v>76</v>
      </c>
      <c r="F182" s="64">
        <v>200</v>
      </c>
      <c r="G182" s="64">
        <v>0.7</v>
      </c>
      <c r="H182" s="64">
        <v>0.3</v>
      </c>
      <c r="I182" s="64">
        <v>24.4</v>
      </c>
      <c r="J182" s="64">
        <v>103</v>
      </c>
      <c r="K182" s="65">
        <v>388</v>
      </c>
      <c r="L182" s="41"/>
    </row>
    <row r="183" spans="1:12" ht="15" x14ac:dyDescent="0.25">
      <c r="A183" s="23"/>
      <c r="B183" s="15"/>
      <c r="C183" s="11"/>
      <c r="D183" s="7" t="s">
        <v>31</v>
      </c>
      <c r="E183" s="63" t="s">
        <v>52</v>
      </c>
      <c r="F183" s="64">
        <v>30</v>
      </c>
      <c r="G183" s="64">
        <v>3.2</v>
      </c>
      <c r="H183" s="64">
        <v>1.4</v>
      </c>
      <c r="I183" s="64">
        <v>13.1</v>
      </c>
      <c r="J183" s="64">
        <v>82.2</v>
      </c>
      <c r="K183" s="65" t="s">
        <v>46</v>
      </c>
      <c r="L183" s="41"/>
    </row>
    <row r="184" spans="1:12" ht="15" x14ac:dyDescent="0.25">
      <c r="A184" s="23"/>
      <c r="B184" s="15"/>
      <c r="C184" s="11"/>
      <c r="D184" s="7" t="s">
        <v>32</v>
      </c>
      <c r="E184" s="63" t="s">
        <v>53</v>
      </c>
      <c r="F184" s="64">
        <v>30</v>
      </c>
      <c r="G184" s="64">
        <v>2.4</v>
      </c>
      <c r="H184" s="64">
        <v>0.5</v>
      </c>
      <c r="I184" s="64">
        <v>12</v>
      </c>
      <c r="J184" s="64">
        <v>66</v>
      </c>
      <c r="K184" s="65" t="s">
        <v>46</v>
      </c>
      <c r="L184" s="41"/>
    </row>
    <row r="185" spans="1:12" ht="15" x14ac:dyDescent="0.25">
      <c r="A185" s="23"/>
      <c r="B185" s="15"/>
      <c r="C185" s="11"/>
      <c r="D185" s="6"/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6"/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7"/>
      <c r="C187" s="8"/>
      <c r="D187" s="18" t="s">
        <v>33</v>
      </c>
      <c r="E187" s="9"/>
      <c r="F187" s="19">
        <f>SUM(F178:F186)</f>
        <v>770</v>
      </c>
      <c r="G187" s="19">
        <f t="shared" ref="G187:J187" si="40">SUM(G178:G186)</f>
        <v>31.735999999999997</v>
      </c>
      <c r="H187" s="19">
        <f t="shared" si="40"/>
        <v>30.506</v>
      </c>
      <c r="I187" s="19">
        <f t="shared" si="40"/>
        <v>107.35</v>
      </c>
      <c r="J187" s="19">
        <f t="shared" si="40"/>
        <v>839.54000000000008</v>
      </c>
      <c r="K187" s="25"/>
      <c r="L187" s="19">
        <f t="shared" ref="L187" si="41">SUM(L178:L186)</f>
        <v>0</v>
      </c>
    </row>
    <row r="188" spans="1:12" ht="15" x14ac:dyDescent="0.25">
      <c r="A188" s="23">
        <v>2</v>
      </c>
      <c r="B188" s="15">
        <v>3</v>
      </c>
      <c r="C188" s="66" t="s">
        <v>88</v>
      </c>
      <c r="D188" s="71" t="s">
        <v>30</v>
      </c>
      <c r="E188" s="67" t="s">
        <v>78</v>
      </c>
      <c r="F188" s="68">
        <v>200</v>
      </c>
      <c r="G188" s="68">
        <v>1.4</v>
      </c>
      <c r="H188" s="68">
        <v>0.2</v>
      </c>
      <c r="I188" s="68">
        <v>26.4</v>
      </c>
      <c r="J188" s="68">
        <v>120</v>
      </c>
      <c r="K188" s="69">
        <v>592</v>
      </c>
      <c r="L188" s="68"/>
    </row>
    <row r="189" spans="1:12" ht="25.5" x14ac:dyDescent="0.25">
      <c r="A189" s="23"/>
      <c r="B189" s="15"/>
      <c r="C189" s="66"/>
      <c r="D189" s="71" t="s">
        <v>56</v>
      </c>
      <c r="E189" s="67" t="s">
        <v>118</v>
      </c>
      <c r="F189" s="68">
        <v>100</v>
      </c>
      <c r="G189" s="68">
        <v>4.5999999999999996</v>
      </c>
      <c r="H189" s="68">
        <v>4</v>
      </c>
      <c r="I189" s="68">
        <v>24.8</v>
      </c>
      <c r="J189" s="68">
        <v>162</v>
      </c>
      <c r="K189" s="69">
        <v>738</v>
      </c>
      <c r="L189" s="68"/>
    </row>
    <row r="190" spans="1:12" ht="15" x14ac:dyDescent="0.25">
      <c r="A190" s="23"/>
      <c r="B190" s="15"/>
      <c r="C190" s="66"/>
      <c r="D190" s="71"/>
      <c r="E190" s="67"/>
      <c r="F190" s="68"/>
      <c r="G190" s="68"/>
      <c r="H190" s="68"/>
      <c r="I190" s="68"/>
      <c r="J190" s="68"/>
      <c r="K190" s="69"/>
      <c r="L190" s="68"/>
    </row>
    <row r="191" spans="1:12" ht="15" x14ac:dyDescent="0.25">
      <c r="A191" s="23"/>
      <c r="B191" s="15"/>
      <c r="C191" s="66"/>
      <c r="D191" s="18" t="s">
        <v>33</v>
      </c>
      <c r="E191" s="67"/>
      <c r="F191" s="68">
        <f>SUM(F188,F189)</f>
        <v>300</v>
      </c>
      <c r="G191" s="68">
        <f>SUM(G188:G189)</f>
        <v>6</v>
      </c>
      <c r="H191" s="68">
        <f>SUM(H188:H189)</f>
        <v>4.2</v>
      </c>
      <c r="I191" s="68">
        <f>SUM(I188:I189)</f>
        <v>51.2</v>
      </c>
      <c r="J191" s="68">
        <f>SUM(J188:J189)</f>
        <v>282</v>
      </c>
      <c r="K191" s="69"/>
      <c r="L191" s="68"/>
    </row>
    <row r="192" spans="1:12" ht="15.75" thickBot="1" x14ac:dyDescent="0.25">
      <c r="A192" s="29">
        <f>A169</f>
        <v>2</v>
      </c>
      <c r="B192" s="30">
        <f>B169</f>
        <v>3</v>
      </c>
      <c r="C192" s="49" t="s">
        <v>4</v>
      </c>
      <c r="D192" s="50"/>
      <c r="E192" s="31"/>
      <c r="F192" s="32">
        <f>F177+F187+F191</f>
        <v>1650</v>
      </c>
      <c r="G192" s="32">
        <f>G177+G187+G191</f>
        <v>63.375999999999991</v>
      </c>
      <c r="H192" s="32">
        <f>H177+H187+H191</f>
        <v>56.216000000000001</v>
      </c>
      <c r="I192" s="32">
        <f>I177+I187+I191</f>
        <v>235.98000000000002</v>
      </c>
      <c r="J192" s="32">
        <f>J177+J187+J191</f>
        <v>1731.3200000000002</v>
      </c>
      <c r="K192" s="32"/>
      <c r="L192" s="32">
        <f t="shared" ref="L192" si="42">L177+L187</f>
        <v>0</v>
      </c>
    </row>
    <row r="193" spans="1:12" ht="15" x14ac:dyDescent="0.25">
      <c r="A193" s="20">
        <v>2</v>
      </c>
      <c r="B193" s="21">
        <v>4</v>
      </c>
      <c r="C193" s="22" t="s">
        <v>20</v>
      </c>
      <c r="D193" s="73" t="s">
        <v>21</v>
      </c>
      <c r="E193" s="57" t="s">
        <v>119</v>
      </c>
      <c r="F193" s="58">
        <v>200</v>
      </c>
      <c r="G193" s="58">
        <v>8.15</v>
      </c>
      <c r="H193" s="58">
        <v>6</v>
      </c>
      <c r="I193" s="58">
        <v>38.549999999999997</v>
      </c>
      <c r="J193" s="58">
        <v>241.2</v>
      </c>
      <c r="K193" s="59">
        <v>5413</v>
      </c>
      <c r="L193" s="39"/>
    </row>
    <row r="194" spans="1:12" ht="15" x14ac:dyDescent="0.25">
      <c r="A194" s="23"/>
      <c r="B194" s="15"/>
      <c r="C194" s="11"/>
      <c r="D194" s="75" t="s">
        <v>23</v>
      </c>
      <c r="E194" s="60" t="s">
        <v>43</v>
      </c>
      <c r="F194" s="61">
        <v>20</v>
      </c>
      <c r="G194" s="61">
        <v>1.95</v>
      </c>
      <c r="H194" s="61">
        <v>0.6</v>
      </c>
      <c r="I194" s="61">
        <v>13.8</v>
      </c>
      <c r="J194" s="61">
        <v>46</v>
      </c>
      <c r="K194" s="62" t="s">
        <v>46</v>
      </c>
      <c r="L194" s="55"/>
    </row>
    <row r="195" spans="1:12" ht="15" x14ac:dyDescent="0.25">
      <c r="A195" s="23"/>
      <c r="B195" s="15"/>
      <c r="C195" s="11"/>
      <c r="D195" s="56"/>
      <c r="E195" s="63" t="s">
        <v>41</v>
      </c>
      <c r="F195" s="64">
        <v>10</v>
      </c>
      <c r="G195" s="64">
        <v>2.2999999999999998</v>
      </c>
      <c r="H195" s="64">
        <v>2.95</v>
      </c>
      <c r="I195" s="64">
        <v>0</v>
      </c>
      <c r="J195" s="64">
        <v>47</v>
      </c>
      <c r="K195" s="65">
        <v>15</v>
      </c>
      <c r="L195" s="41"/>
    </row>
    <row r="196" spans="1:12" ht="15" x14ac:dyDescent="0.25">
      <c r="A196" s="23"/>
      <c r="B196" s="15"/>
      <c r="C196" s="11"/>
      <c r="D196" s="74"/>
      <c r="E196" s="63" t="s">
        <v>40</v>
      </c>
      <c r="F196" s="64">
        <v>10</v>
      </c>
      <c r="G196" s="64">
        <v>0.1</v>
      </c>
      <c r="H196" s="64">
        <v>7.2</v>
      </c>
      <c r="I196" s="64">
        <v>0.13</v>
      </c>
      <c r="J196" s="64">
        <v>65.72</v>
      </c>
      <c r="K196" s="65">
        <v>14</v>
      </c>
      <c r="L196" s="41"/>
    </row>
    <row r="197" spans="1:12" ht="15" x14ac:dyDescent="0.25">
      <c r="A197" s="23"/>
      <c r="B197" s="15"/>
      <c r="C197" s="11"/>
      <c r="D197" s="74" t="s">
        <v>22</v>
      </c>
      <c r="E197" s="63" t="s">
        <v>70</v>
      </c>
      <c r="F197" s="64">
        <v>200</v>
      </c>
      <c r="G197" s="64">
        <v>3.8</v>
      </c>
      <c r="H197" s="64">
        <v>2.9</v>
      </c>
      <c r="I197" s="64">
        <v>14.04</v>
      </c>
      <c r="J197" s="64">
        <v>96.89</v>
      </c>
      <c r="K197" s="65">
        <v>379</v>
      </c>
      <c r="L197" s="41"/>
    </row>
    <row r="198" spans="1:12" ht="15" x14ac:dyDescent="0.25">
      <c r="A198" s="23"/>
      <c r="B198" s="15"/>
      <c r="C198" s="11"/>
      <c r="D198" s="74" t="s">
        <v>24</v>
      </c>
      <c r="E198" s="63" t="s">
        <v>45</v>
      </c>
      <c r="F198" s="64">
        <v>150</v>
      </c>
      <c r="G198" s="64">
        <v>2.1</v>
      </c>
      <c r="H198" s="64">
        <v>0.45</v>
      </c>
      <c r="I198" s="64">
        <v>24</v>
      </c>
      <c r="J198" s="64">
        <v>108.45</v>
      </c>
      <c r="K198" s="65" t="s">
        <v>46</v>
      </c>
      <c r="L198" s="41"/>
    </row>
    <row r="199" spans="1:12" ht="15" x14ac:dyDescent="0.25">
      <c r="A199" s="23"/>
      <c r="B199" s="15"/>
      <c r="C199" s="11"/>
      <c r="D199" s="6"/>
      <c r="E199" s="40"/>
      <c r="F199" s="41"/>
      <c r="G199" s="41"/>
      <c r="H199" s="41"/>
      <c r="I199" s="41"/>
      <c r="J199" s="41"/>
      <c r="K199" s="42"/>
      <c r="L199" s="41"/>
    </row>
    <row r="200" spans="1:12" ht="15" x14ac:dyDescent="0.25">
      <c r="A200" s="23"/>
      <c r="B200" s="15"/>
      <c r="C200" s="11"/>
      <c r="D200" s="6"/>
      <c r="E200" s="40"/>
      <c r="F200" s="41"/>
      <c r="G200" s="41"/>
      <c r="H200" s="41"/>
      <c r="I200" s="41"/>
      <c r="J200" s="41"/>
      <c r="K200" s="42"/>
      <c r="L200" s="41"/>
    </row>
    <row r="201" spans="1:12" ht="15" x14ac:dyDescent="0.25">
      <c r="A201" s="24"/>
      <c r="B201" s="17"/>
      <c r="C201" s="8"/>
      <c r="D201" s="18" t="s">
        <v>33</v>
      </c>
      <c r="E201" s="9"/>
      <c r="F201" s="19">
        <f>SUM(F193:F200)</f>
        <v>590</v>
      </c>
      <c r="G201" s="19">
        <f t="shared" ref="G201:J201" si="43">SUM(G193:G200)</f>
        <v>18.399999999999999</v>
      </c>
      <c r="H201" s="19">
        <f t="shared" si="43"/>
        <v>20.099999999999998</v>
      </c>
      <c r="I201" s="19">
        <f t="shared" si="43"/>
        <v>90.52</v>
      </c>
      <c r="J201" s="19">
        <f t="shared" si="43"/>
        <v>605.26</v>
      </c>
      <c r="K201" s="25"/>
      <c r="L201" s="19">
        <f t="shared" ref="L201" si="44">SUM(L193:L200)</f>
        <v>0</v>
      </c>
    </row>
    <row r="202" spans="1:12" ht="15" x14ac:dyDescent="0.25">
      <c r="A202" s="26">
        <f>A193</f>
        <v>2</v>
      </c>
      <c r="B202" s="13">
        <f>B193</f>
        <v>4</v>
      </c>
      <c r="C202" s="10" t="s">
        <v>25</v>
      </c>
      <c r="D202" s="74" t="s">
        <v>26</v>
      </c>
      <c r="E202" s="63" t="s">
        <v>120</v>
      </c>
      <c r="F202" s="64">
        <v>60</v>
      </c>
      <c r="G202" s="64">
        <v>1.61</v>
      </c>
      <c r="H202" s="64">
        <v>4.2699999999999996</v>
      </c>
      <c r="I202" s="64">
        <v>5.82</v>
      </c>
      <c r="J202" s="64">
        <v>68.319999999999993</v>
      </c>
      <c r="K202" s="65">
        <v>40</v>
      </c>
      <c r="L202" s="41"/>
    </row>
    <row r="203" spans="1:12" ht="15" x14ac:dyDescent="0.25">
      <c r="A203" s="23"/>
      <c r="B203" s="15"/>
      <c r="C203" s="11"/>
      <c r="D203" s="74" t="s">
        <v>27</v>
      </c>
      <c r="E203" s="63" t="s">
        <v>121</v>
      </c>
      <c r="F203" s="64">
        <v>200</v>
      </c>
      <c r="G203" s="64">
        <v>4.5999999999999996</v>
      </c>
      <c r="H203" s="64">
        <v>6.4</v>
      </c>
      <c r="I203" s="64">
        <v>7.9</v>
      </c>
      <c r="J203" s="64">
        <v>110</v>
      </c>
      <c r="K203" s="65">
        <v>88</v>
      </c>
      <c r="L203" s="41"/>
    </row>
    <row r="204" spans="1:12" ht="15" x14ac:dyDescent="0.25">
      <c r="A204" s="23"/>
      <c r="B204" s="15"/>
      <c r="C204" s="11"/>
      <c r="D204" s="74" t="s">
        <v>28</v>
      </c>
      <c r="E204" s="63" t="s">
        <v>69</v>
      </c>
      <c r="F204" s="64">
        <v>240</v>
      </c>
      <c r="G204" s="64">
        <v>18.36</v>
      </c>
      <c r="H204" s="64">
        <v>17.64</v>
      </c>
      <c r="I204" s="64">
        <v>46.32</v>
      </c>
      <c r="J204" s="64">
        <v>417.96</v>
      </c>
      <c r="K204" s="65" t="s">
        <v>71</v>
      </c>
      <c r="L204" s="41"/>
    </row>
    <row r="205" spans="1:12" ht="25.5" x14ac:dyDescent="0.25">
      <c r="A205" s="23"/>
      <c r="B205" s="15"/>
      <c r="C205" s="11"/>
      <c r="D205" s="74" t="s">
        <v>30</v>
      </c>
      <c r="E205" s="63" t="s">
        <v>85</v>
      </c>
      <c r="F205" s="64">
        <v>200</v>
      </c>
      <c r="G205" s="64">
        <v>0.18</v>
      </c>
      <c r="H205" s="64">
        <v>0.1</v>
      </c>
      <c r="I205" s="64">
        <v>9.92</v>
      </c>
      <c r="J205" s="64">
        <v>42.02</v>
      </c>
      <c r="K205" s="65" t="s">
        <v>87</v>
      </c>
      <c r="L205" s="41"/>
    </row>
    <row r="206" spans="1:12" ht="15" x14ac:dyDescent="0.25">
      <c r="A206" s="23"/>
      <c r="B206" s="15"/>
      <c r="C206" s="11"/>
      <c r="D206" s="74" t="s">
        <v>31</v>
      </c>
      <c r="E206" s="63" t="s">
        <v>52</v>
      </c>
      <c r="F206" s="64">
        <v>30</v>
      </c>
      <c r="G206" s="64">
        <v>3.2</v>
      </c>
      <c r="H206" s="64">
        <v>1.4</v>
      </c>
      <c r="I206" s="64">
        <v>13.1</v>
      </c>
      <c r="J206" s="64">
        <v>82.2</v>
      </c>
      <c r="K206" s="65" t="s">
        <v>46</v>
      </c>
      <c r="L206" s="41"/>
    </row>
    <row r="207" spans="1:12" ht="15" x14ac:dyDescent="0.25">
      <c r="A207" s="23"/>
      <c r="B207" s="15"/>
      <c r="C207" s="11"/>
      <c r="D207" s="74" t="s">
        <v>32</v>
      </c>
      <c r="E207" s="63" t="s">
        <v>53</v>
      </c>
      <c r="F207" s="64">
        <v>30</v>
      </c>
      <c r="G207" s="64">
        <v>2.4</v>
      </c>
      <c r="H207" s="64">
        <v>0.5</v>
      </c>
      <c r="I207" s="64">
        <v>12</v>
      </c>
      <c r="J207" s="64">
        <v>66</v>
      </c>
      <c r="K207" s="65" t="s">
        <v>46</v>
      </c>
      <c r="L207" s="41"/>
    </row>
    <row r="208" spans="1:12" ht="15" x14ac:dyDescent="0.25">
      <c r="A208" s="23"/>
      <c r="B208" s="15"/>
      <c r="C208" s="11"/>
      <c r="D208" s="6"/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3"/>
      <c r="B209" s="15"/>
      <c r="C209" s="11"/>
      <c r="D209" s="6"/>
      <c r="E209" s="40"/>
      <c r="F209" s="41"/>
      <c r="G209" s="41"/>
      <c r="H209" s="41"/>
      <c r="I209" s="41"/>
      <c r="J209" s="41"/>
      <c r="K209" s="42"/>
      <c r="L209" s="41"/>
    </row>
    <row r="210" spans="1:12" ht="15" x14ac:dyDescent="0.25">
      <c r="A210" s="24"/>
      <c r="B210" s="17"/>
      <c r="C210" s="8"/>
      <c r="D210" s="18" t="s">
        <v>33</v>
      </c>
      <c r="E210" s="9"/>
      <c r="F210" s="19">
        <f>SUM(F202:F209)</f>
        <v>760</v>
      </c>
      <c r="G210" s="19">
        <f>SUM(G202:G209)</f>
        <v>30.349999999999998</v>
      </c>
      <c r="H210" s="19">
        <f>SUM(H202:H209)</f>
        <v>30.310000000000002</v>
      </c>
      <c r="I210" s="19">
        <f>SUM(I202:I209)</f>
        <v>95.059999999999988</v>
      </c>
      <c r="J210" s="19">
        <f>SUM(J202:J209)</f>
        <v>786.5</v>
      </c>
      <c r="K210" s="25"/>
      <c r="L210" s="19">
        <f>SUM(L202:L209)</f>
        <v>0</v>
      </c>
    </row>
    <row r="211" spans="1:12" ht="15" x14ac:dyDescent="0.25">
      <c r="A211" s="23">
        <v>2</v>
      </c>
      <c r="B211" s="15">
        <v>4</v>
      </c>
      <c r="C211" s="66" t="s">
        <v>88</v>
      </c>
      <c r="D211" s="71" t="s">
        <v>30</v>
      </c>
      <c r="E211" s="67" t="s">
        <v>54</v>
      </c>
      <c r="F211" s="68">
        <v>200</v>
      </c>
      <c r="G211" s="68">
        <v>5.4</v>
      </c>
      <c r="H211" s="68">
        <v>5</v>
      </c>
      <c r="I211" s="68">
        <v>21.6</v>
      </c>
      <c r="J211" s="68">
        <v>158</v>
      </c>
      <c r="K211" s="69" t="s">
        <v>68</v>
      </c>
      <c r="L211" s="68"/>
    </row>
    <row r="212" spans="1:12" ht="15" x14ac:dyDescent="0.25">
      <c r="A212" s="23"/>
      <c r="B212" s="15"/>
      <c r="C212" s="66"/>
      <c r="D212" s="71" t="s">
        <v>56</v>
      </c>
      <c r="E212" s="67" t="s">
        <v>122</v>
      </c>
      <c r="F212" s="68">
        <v>100</v>
      </c>
      <c r="G212" s="68">
        <v>3.3</v>
      </c>
      <c r="H212" s="68">
        <v>3</v>
      </c>
      <c r="I212" s="68">
        <v>34.799999999999997</v>
      </c>
      <c r="J212" s="68">
        <v>180</v>
      </c>
      <c r="K212" s="69">
        <v>738</v>
      </c>
      <c r="L212" s="68"/>
    </row>
    <row r="213" spans="1:12" ht="15" x14ac:dyDescent="0.25">
      <c r="A213" s="23"/>
      <c r="B213" s="15"/>
      <c r="C213" s="66"/>
      <c r="D213" s="70"/>
      <c r="E213" s="67"/>
      <c r="F213" s="68"/>
      <c r="G213" s="68"/>
      <c r="H213" s="68"/>
      <c r="I213" s="68"/>
      <c r="J213" s="68"/>
      <c r="K213" s="69"/>
      <c r="L213" s="68"/>
    </row>
    <row r="214" spans="1:12" ht="15" x14ac:dyDescent="0.25">
      <c r="A214" s="23"/>
      <c r="B214" s="15"/>
      <c r="C214" s="66"/>
      <c r="D214" s="18" t="s">
        <v>33</v>
      </c>
      <c r="E214" s="67"/>
      <c r="F214" s="68">
        <f>SUM(F211:F212)</f>
        <v>300</v>
      </c>
      <c r="G214" s="68">
        <f>SUM(G211:G212)</f>
        <v>8.6999999999999993</v>
      </c>
      <c r="H214" s="68">
        <f>SUM(H211:H212)</f>
        <v>8</v>
      </c>
      <c r="I214" s="68">
        <f>SUM(I211:I212)</f>
        <v>56.4</v>
      </c>
      <c r="J214" s="68">
        <f>SUM(J211:J212)</f>
        <v>338</v>
      </c>
      <c r="K214" s="69"/>
      <c r="L214" s="68"/>
    </row>
    <row r="215" spans="1:12" ht="15.75" thickBot="1" x14ac:dyDescent="0.25">
      <c r="A215" s="29">
        <f>A193</f>
        <v>2</v>
      </c>
      <c r="B215" s="30">
        <f>B193</f>
        <v>4</v>
      </c>
      <c r="C215" s="49" t="s">
        <v>4</v>
      </c>
      <c r="D215" s="50"/>
      <c r="E215" s="31"/>
      <c r="F215" s="32">
        <f>F201+F210+F214</f>
        <v>1650</v>
      </c>
      <c r="G215" s="32">
        <f>G201+G210+G214</f>
        <v>57.45</v>
      </c>
      <c r="H215" s="32">
        <f>H201+H210+H214</f>
        <v>58.41</v>
      </c>
      <c r="I215" s="32">
        <f>I201+I210+I214</f>
        <v>241.98</v>
      </c>
      <c r="J215" s="32">
        <f>J201+J210+J214</f>
        <v>1729.76</v>
      </c>
      <c r="K215" s="32"/>
      <c r="L215" s="32">
        <f>L201+L210</f>
        <v>0</v>
      </c>
    </row>
    <row r="216" spans="1:12" ht="15" x14ac:dyDescent="0.25">
      <c r="A216" s="20">
        <v>2</v>
      </c>
      <c r="B216" s="21">
        <v>5</v>
      </c>
      <c r="C216" s="22" t="s">
        <v>20</v>
      </c>
      <c r="D216" s="73" t="s">
        <v>21</v>
      </c>
      <c r="E216" s="57" t="s">
        <v>123</v>
      </c>
      <c r="F216" s="58">
        <v>200</v>
      </c>
      <c r="G216" s="58">
        <v>14.98</v>
      </c>
      <c r="H216" s="58">
        <v>16</v>
      </c>
      <c r="I216" s="58">
        <v>50.12</v>
      </c>
      <c r="J216" s="58">
        <v>397.12</v>
      </c>
      <c r="K216" s="59" t="s">
        <v>124</v>
      </c>
      <c r="L216" s="39"/>
    </row>
    <row r="217" spans="1:12" ht="15" x14ac:dyDescent="0.25">
      <c r="A217" s="23"/>
      <c r="B217" s="15"/>
      <c r="C217" s="11"/>
      <c r="D217" s="74" t="s">
        <v>22</v>
      </c>
      <c r="E217" s="63" t="s">
        <v>44</v>
      </c>
      <c r="F217" s="64">
        <v>200</v>
      </c>
      <c r="G217" s="64">
        <v>0.2</v>
      </c>
      <c r="H217" s="64">
        <v>0</v>
      </c>
      <c r="I217" s="64">
        <v>10.199999999999999</v>
      </c>
      <c r="J217" s="64">
        <v>41</v>
      </c>
      <c r="K217" s="65">
        <v>377</v>
      </c>
      <c r="L217" s="41"/>
    </row>
    <row r="218" spans="1:12" ht="15" x14ac:dyDescent="0.25">
      <c r="A218" s="23"/>
      <c r="B218" s="15"/>
      <c r="C218" s="11"/>
      <c r="D218" s="74" t="s">
        <v>23</v>
      </c>
      <c r="E218" s="63" t="s">
        <v>45</v>
      </c>
      <c r="F218" s="64">
        <v>150</v>
      </c>
      <c r="G218" s="64">
        <v>2.1</v>
      </c>
      <c r="H218" s="64">
        <v>0.45</v>
      </c>
      <c r="I218" s="64">
        <v>24</v>
      </c>
      <c r="J218" s="64">
        <v>108.45</v>
      </c>
      <c r="K218" s="65" t="s">
        <v>46</v>
      </c>
      <c r="L218" s="41"/>
    </row>
    <row r="219" spans="1:12" ht="15" x14ac:dyDescent="0.25">
      <c r="A219" s="23"/>
      <c r="B219" s="15"/>
      <c r="C219" s="11"/>
      <c r="D219" s="6"/>
      <c r="E219" s="40"/>
      <c r="F219" s="41"/>
      <c r="G219" s="41"/>
      <c r="H219" s="41"/>
      <c r="I219" s="41"/>
      <c r="J219" s="41"/>
      <c r="K219" s="42"/>
      <c r="L219" s="41"/>
    </row>
    <row r="220" spans="1:12" ht="15" x14ac:dyDescent="0.25">
      <c r="A220" s="23"/>
      <c r="B220" s="15"/>
      <c r="C220" s="11"/>
      <c r="D220" s="6"/>
      <c r="E220" s="40"/>
      <c r="F220" s="41"/>
      <c r="G220" s="41"/>
      <c r="H220" s="41"/>
      <c r="I220" s="41"/>
      <c r="J220" s="41"/>
      <c r="K220" s="42"/>
      <c r="L220" s="41"/>
    </row>
    <row r="221" spans="1:12" ht="15.75" customHeight="1" x14ac:dyDescent="0.25">
      <c r="A221" s="24"/>
      <c r="B221" s="17"/>
      <c r="C221" s="8"/>
      <c r="D221" s="18" t="s">
        <v>33</v>
      </c>
      <c r="E221" s="9"/>
      <c r="F221" s="19">
        <f>SUM(F216:F220)</f>
        <v>550</v>
      </c>
      <c r="G221" s="19">
        <f>SUM(G216:G220)</f>
        <v>17.28</v>
      </c>
      <c r="H221" s="19">
        <f>SUM(H216:H220)</f>
        <v>16.45</v>
      </c>
      <c r="I221" s="19">
        <f>SUM(I216:I220)</f>
        <v>84.32</v>
      </c>
      <c r="J221" s="19">
        <f>SUM(J216:J220)</f>
        <v>546.57000000000005</v>
      </c>
      <c r="K221" s="25"/>
      <c r="L221" s="19">
        <f>SUM(L216:L220)</f>
        <v>0</v>
      </c>
    </row>
    <row r="222" spans="1:12" ht="15" x14ac:dyDescent="0.25">
      <c r="A222" s="26">
        <f>A216</f>
        <v>2</v>
      </c>
      <c r="B222" s="13">
        <f>B216</f>
        <v>5</v>
      </c>
      <c r="C222" s="10" t="s">
        <v>25</v>
      </c>
      <c r="D222" s="7" t="s">
        <v>26</v>
      </c>
      <c r="E222" s="40" t="s">
        <v>125</v>
      </c>
      <c r="F222" s="41">
        <v>60</v>
      </c>
      <c r="G222" s="41">
        <v>1.17</v>
      </c>
      <c r="H222" s="41">
        <v>2.48</v>
      </c>
      <c r="I222" s="41">
        <v>4.55</v>
      </c>
      <c r="J222" s="41">
        <v>45.14</v>
      </c>
      <c r="K222" s="42">
        <v>53</v>
      </c>
      <c r="L222" s="41"/>
    </row>
    <row r="223" spans="1:12" ht="15" x14ac:dyDescent="0.25">
      <c r="A223" s="23"/>
      <c r="B223" s="15"/>
      <c r="C223" s="11"/>
      <c r="D223" s="7" t="s">
        <v>27</v>
      </c>
      <c r="E223" s="40" t="s">
        <v>126</v>
      </c>
      <c r="F223" s="41">
        <v>200</v>
      </c>
      <c r="G223" s="41">
        <v>6.78</v>
      </c>
      <c r="H223" s="41">
        <v>4.58</v>
      </c>
      <c r="I223" s="41">
        <v>14.4</v>
      </c>
      <c r="J223" s="41">
        <v>125.9</v>
      </c>
      <c r="K223" s="42">
        <v>549</v>
      </c>
      <c r="L223" s="41"/>
    </row>
    <row r="224" spans="1:12" ht="15" x14ac:dyDescent="0.25">
      <c r="A224" s="23"/>
      <c r="B224" s="15"/>
      <c r="C224" s="11"/>
      <c r="D224" s="7" t="s">
        <v>28</v>
      </c>
      <c r="E224" s="40" t="s">
        <v>127</v>
      </c>
      <c r="F224" s="41">
        <v>240</v>
      </c>
      <c r="G224" s="41">
        <v>6.9</v>
      </c>
      <c r="H224" s="41">
        <v>14.1</v>
      </c>
      <c r="I224" s="41">
        <v>17.899999999999999</v>
      </c>
      <c r="J224" s="41">
        <v>286</v>
      </c>
      <c r="K224" s="42">
        <v>259</v>
      </c>
      <c r="L224" s="41"/>
    </row>
    <row r="225" spans="1:12" ht="15" x14ac:dyDescent="0.25">
      <c r="A225" s="23"/>
      <c r="B225" s="15"/>
      <c r="C225" s="11"/>
      <c r="D225" s="7" t="s">
        <v>30</v>
      </c>
      <c r="E225" s="40" t="s">
        <v>97</v>
      </c>
      <c r="F225" s="41">
        <v>200</v>
      </c>
      <c r="G225" s="41">
        <v>0.6</v>
      </c>
      <c r="H225" s="41">
        <v>0.1</v>
      </c>
      <c r="I225" s="41">
        <v>31.7</v>
      </c>
      <c r="J225" s="41">
        <v>131</v>
      </c>
      <c r="K225" s="42">
        <v>349</v>
      </c>
      <c r="L225" s="41"/>
    </row>
    <row r="226" spans="1:12" ht="15" x14ac:dyDescent="0.25">
      <c r="A226" s="23"/>
      <c r="B226" s="15"/>
      <c r="C226" s="11"/>
      <c r="D226" s="7" t="s">
        <v>31</v>
      </c>
      <c r="E226" s="40" t="s">
        <v>52</v>
      </c>
      <c r="F226" s="41">
        <v>30</v>
      </c>
      <c r="G226" s="41">
        <v>3.2</v>
      </c>
      <c r="H226" s="41">
        <v>1.4</v>
      </c>
      <c r="I226" s="41">
        <v>13.1</v>
      </c>
      <c r="J226" s="41">
        <v>82.2</v>
      </c>
      <c r="K226" s="42" t="s">
        <v>46</v>
      </c>
      <c r="L226" s="41"/>
    </row>
    <row r="227" spans="1:12" ht="15" x14ac:dyDescent="0.25">
      <c r="A227" s="23"/>
      <c r="B227" s="15"/>
      <c r="C227" s="11"/>
      <c r="D227" s="6" t="s">
        <v>32</v>
      </c>
      <c r="E227" s="40" t="s">
        <v>53</v>
      </c>
      <c r="F227" s="41">
        <v>30</v>
      </c>
      <c r="G227" s="41">
        <v>2.4</v>
      </c>
      <c r="H227" s="41">
        <v>0.5</v>
      </c>
      <c r="I227" s="41">
        <v>12</v>
      </c>
      <c r="J227" s="41">
        <v>66</v>
      </c>
      <c r="K227" s="42" t="s">
        <v>46</v>
      </c>
      <c r="L227" s="41"/>
    </row>
    <row r="228" spans="1:12" ht="15" x14ac:dyDescent="0.25">
      <c r="A228" s="23"/>
      <c r="B228" s="15"/>
      <c r="C228" s="11"/>
      <c r="D228" s="6"/>
      <c r="E228" s="40"/>
      <c r="F228" s="41"/>
      <c r="G228" s="41"/>
      <c r="H228" s="41"/>
      <c r="I228" s="41"/>
      <c r="J228" s="41"/>
      <c r="K228" s="42"/>
      <c r="L228" s="41"/>
    </row>
    <row r="229" spans="1:12" ht="15" x14ac:dyDescent="0.25">
      <c r="A229" s="23"/>
      <c r="B229" s="15"/>
      <c r="C229" s="11"/>
      <c r="D229" s="6"/>
      <c r="E229" s="40"/>
      <c r="F229" s="41"/>
      <c r="G229" s="41"/>
      <c r="H229" s="41"/>
      <c r="I229" s="41"/>
      <c r="J229" s="41"/>
      <c r="K229" s="42"/>
      <c r="L229" s="41"/>
    </row>
    <row r="230" spans="1:12" ht="15" x14ac:dyDescent="0.25">
      <c r="A230" s="24"/>
      <c r="B230" s="17"/>
      <c r="C230" s="8"/>
      <c r="D230" s="18" t="s">
        <v>33</v>
      </c>
      <c r="E230" s="9"/>
      <c r="F230" s="19">
        <f>SUM(F222:F229)</f>
        <v>760</v>
      </c>
      <c r="G230" s="19">
        <f>SUM(G222:G229)</f>
        <v>21.05</v>
      </c>
      <c r="H230" s="19">
        <f>SUM(H222:H229)</f>
        <v>23.16</v>
      </c>
      <c r="I230" s="19">
        <f>SUM(I222:I229)</f>
        <v>93.649999999999991</v>
      </c>
      <c r="J230" s="19">
        <f>SUM(J222:J229)</f>
        <v>736.24</v>
      </c>
      <c r="K230" s="25"/>
      <c r="L230" s="19">
        <f>SUM(L222:L229)</f>
        <v>0</v>
      </c>
    </row>
    <row r="231" spans="1:12" ht="15" x14ac:dyDescent="0.25">
      <c r="A231" s="23">
        <v>2</v>
      </c>
      <c r="B231" s="15">
        <v>5</v>
      </c>
      <c r="C231" s="66" t="s">
        <v>88</v>
      </c>
      <c r="D231" s="71" t="s">
        <v>30</v>
      </c>
      <c r="E231" s="67" t="s">
        <v>54</v>
      </c>
      <c r="F231" s="68">
        <v>200</v>
      </c>
      <c r="G231" s="68">
        <v>5.4</v>
      </c>
      <c r="H231" s="68">
        <v>5</v>
      </c>
      <c r="I231" s="68">
        <v>21.6</v>
      </c>
      <c r="J231" s="68">
        <v>158</v>
      </c>
      <c r="K231" s="69" t="s">
        <v>68</v>
      </c>
      <c r="L231" s="68"/>
    </row>
    <row r="232" spans="1:12" ht="15" x14ac:dyDescent="0.25">
      <c r="A232" s="23"/>
      <c r="B232" s="15"/>
      <c r="C232" s="66"/>
      <c r="D232" s="71" t="s">
        <v>56</v>
      </c>
      <c r="E232" s="67" t="s">
        <v>128</v>
      </c>
      <c r="F232" s="68">
        <v>100</v>
      </c>
      <c r="G232" s="68">
        <v>1.7</v>
      </c>
      <c r="H232" s="68">
        <v>5.2</v>
      </c>
      <c r="I232" s="68">
        <v>21.7</v>
      </c>
      <c r="J232" s="68">
        <v>194</v>
      </c>
      <c r="K232" s="69">
        <v>606</v>
      </c>
      <c r="L232" s="68"/>
    </row>
    <row r="233" spans="1:12" ht="15" x14ac:dyDescent="0.25">
      <c r="A233" s="23"/>
      <c r="B233" s="15"/>
      <c r="C233" s="66"/>
      <c r="D233" s="71"/>
      <c r="E233" s="67"/>
      <c r="F233" s="68"/>
      <c r="G233" s="68"/>
      <c r="H233" s="68"/>
      <c r="I233" s="68"/>
      <c r="J233" s="68"/>
      <c r="K233" s="69"/>
      <c r="L233" s="68"/>
    </row>
    <row r="234" spans="1:12" ht="15" x14ac:dyDescent="0.25">
      <c r="A234" s="23"/>
      <c r="B234" s="15"/>
      <c r="C234" s="66"/>
      <c r="D234" s="18" t="s">
        <v>33</v>
      </c>
      <c r="E234" s="67"/>
      <c r="F234" s="68">
        <f>SUM(F231:F232)</f>
        <v>300</v>
      </c>
      <c r="G234" s="68">
        <f>SUM(G231:G232)</f>
        <v>7.1000000000000005</v>
      </c>
      <c r="H234" s="68">
        <f>SUM(H231:H232)</f>
        <v>10.199999999999999</v>
      </c>
      <c r="I234" s="68">
        <f>SUM(I231:I232)</f>
        <v>43.3</v>
      </c>
      <c r="J234" s="68">
        <f>SUM(J231:J232)</f>
        <v>352</v>
      </c>
      <c r="K234" s="69"/>
      <c r="L234" s="68"/>
    </row>
    <row r="235" spans="1:12" ht="15.75" thickBot="1" x14ac:dyDescent="0.25">
      <c r="A235" s="29">
        <f>A216</f>
        <v>2</v>
      </c>
      <c r="B235" s="30">
        <f>B216</f>
        <v>5</v>
      </c>
      <c r="C235" s="49" t="s">
        <v>4</v>
      </c>
      <c r="D235" s="50"/>
      <c r="E235" s="31"/>
      <c r="F235" s="32">
        <f>F221+F230+F234</f>
        <v>1610</v>
      </c>
      <c r="G235" s="32">
        <f>G221+G230+G234</f>
        <v>45.43</v>
      </c>
      <c r="H235" s="32">
        <f>H221+H230+H234</f>
        <v>49.81</v>
      </c>
      <c r="I235" s="32">
        <f>I221+I230+I234</f>
        <v>221.26999999999998</v>
      </c>
      <c r="J235" s="32">
        <f>J221+J230+J234</f>
        <v>1634.81</v>
      </c>
      <c r="K235" s="32"/>
      <c r="L235" s="32">
        <f>L221+L230</f>
        <v>0</v>
      </c>
    </row>
    <row r="236" spans="1:12" ht="13.5" thickBot="1" x14ac:dyDescent="0.25">
      <c r="A236" s="27"/>
      <c r="B236" s="28"/>
      <c r="C236" s="51" t="s">
        <v>5</v>
      </c>
      <c r="D236" s="51"/>
      <c r="E236" s="51"/>
      <c r="F236" s="34">
        <f>(F31+F53+F75+F99+F121+F145+F168+F192+F215+F235)/(IF(F31=0,0,1)+IF(F53=0,0,1)+IF(F75=0,0,1)+IF(F99=0,0,1)+IF(F121=0,0,1)+IF(F145=0,0,1)+IF(F168=0,0,1)+IF(F192=0,0,1)+IF(F215=0,0,1)+IF(F235=0,0,1))</f>
        <v>1632</v>
      </c>
      <c r="G236" s="34">
        <f>(G31+G53+G75+G99+G121+G145+G168+G192+G215+G235)/(IF(G31=0,0,1)+IF(G53=0,0,1)+IF(G75=0,0,1)+IF(G99=0,0,1)+IF(G121=0,0,1)+IF(G145=0,0,1)+IF(G168=0,0,1)+IF(G192=0,0,1)+IF(G215=0,0,1)+IF(G235=0,0,1))</f>
        <v>60.258599999999987</v>
      </c>
      <c r="H236" s="34">
        <f>(H31+H53+H75+H99+H121+H145+H168+H192+H215+H235)/(IF(H31=0,0,1)+IF(H53=0,0,1)+IF(H75=0,0,1)+IF(H99=0,0,1)+IF(H121=0,0,1)+IF(H145=0,0,1)+IF(H168=0,0,1)+IF(H192=0,0,1)+IF(H215=0,0,1)+IF(H235=0,0,1))</f>
        <v>56.308400000000006</v>
      </c>
      <c r="I236" s="34">
        <f>(I31+I53+I75+I99+I121+I145+I168+I192+I215+I235)/(IF(I31=0,0,1)+IF(I53=0,0,1)+IF(I75=0,0,1)+IF(I99=0,0,1)+IF(I121=0,0,1)+IF(I145=0,0,1)+IF(I168=0,0,1)+IF(I192=0,0,1)+IF(I215=0,0,1)+IF(I235=0,0,1))</f>
        <v>233.41919999999999</v>
      </c>
      <c r="J236" s="34">
        <f>(J31+J53+J75+J99+J121+J145+J168+J192+J215+J235)/(IF(J31=0,0,1)+IF(J53=0,0,1)+IF(J75=0,0,1)+IF(J99=0,0,1)+IF(J121=0,0,1)+IF(J145=0,0,1)+IF(J168=0,0,1)+IF(J192=0,0,1)+IF(J215=0,0,1)+IF(J235=0,0,1))</f>
        <v>1729.4450000000002</v>
      </c>
      <c r="K236" s="34"/>
      <c r="L236" s="34" t="e">
        <f>(L31+L53+L75+L99+L121+L145+L168+L192+L215+L235)/(IF(L31=0,0,1)+IF(L53=0,0,1)+IF(L75=0,0,1)+IF(L99=0,0,1)+IF(L121=0,0,1)+IF(L145=0,0,1)+IF(L168=0,0,1)+IF(L192=0,0,1)+IF(L215=0,0,1)+IF(L235=0,0,1))</f>
        <v>#DIV/0!</v>
      </c>
    </row>
  </sheetData>
  <mergeCells count="14">
    <mergeCell ref="C1:E1"/>
    <mergeCell ref="H1:K1"/>
    <mergeCell ref="H2:K2"/>
    <mergeCell ref="C53:D53"/>
    <mergeCell ref="C75:D75"/>
    <mergeCell ref="C99:D99"/>
    <mergeCell ref="C121:D121"/>
    <mergeCell ref="C31:D31"/>
    <mergeCell ref="C236:E236"/>
    <mergeCell ref="C235:D235"/>
    <mergeCell ref="C145:D145"/>
    <mergeCell ref="C168:D168"/>
    <mergeCell ref="C192:D192"/>
    <mergeCell ref="C215:D2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2022-05-16T14:23:56Z</dcterms:created>
  <dcterms:modified xsi:type="dcterms:W3CDTF">2026-09-01T14:32:45Z</dcterms:modified>
</cp:coreProperties>
</file>